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charentestourisme1617.sharepoint.com/sites/serveur-ct/Documents partages/General/Data &amp; Intelligence touristique/LIVRABLES/A - PACK TERRITOIRE/Pack pro/2022 - EN COURS/"/>
    </mc:Choice>
  </mc:AlternateContent>
  <xr:revisionPtr revIDLastSave="284" documentId="13_ncr:1_{058E6E0E-57AF-4175-B96F-C9086776D4EA}" xr6:coauthVersionLast="47" xr6:coauthVersionMax="47" xr10:uidLastSave="{1BB29049-9EB4-49E9-8C8F-3EE0C6F99CCD}"/>
  <bookViews>
    <workbookView xWindow="-120" yWindow="-120" windowWidth="29040" windowHeight="15840" xr2:uid="{00000000-000D-0000-FFFF-FFFF00000000}"/>
  </bookViews>
  <sheets>
    <sheet name="Offre d'hébergements - 17" sheetId="4" r:id="rId1"/>
    <sheet name="Freq. Hôtels | 17" sheetId="6" r:id="rId2"/>
    <sheet name="Freq. Camping  | 17" sheetId="1" r:id="rId3"/>
    <sheet name="Tarifs | 17" sheetId="5" r:id="rId4"/>
  </sheets>
  <definedNames>
    <definedName name="_xlnm.Print_Area" localSheetId="1">'Freq. Hôtels | 17'!$A$1:$L$133</definedName>
    <definedName name="_xlnm.Print_Area" localSheetId="0">'Offre d''hébergements - 17'!$A$1:$H$75</definedName>
    <definedName name="_xlnm.Print_Area" localSheetId="3">'Tarifs | 17'!$A$1:$H$47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D14" i="4"/>
  <c r="D15" i="4"/>
  <c r="D16" i="4"/>
  <c r="D17" i="4"/>
  <c r="C17" i="4"/>
  <c r="C16" i="4"/>
  <c r="C15" i="4"/>
  <c r="C14" i="4"/>
  <c r="C13" i="4"/>
  <c r="D68" i="4"/>
  <c r="C68" i="4"/>
  <c r="D55" i="4"/>
  <c r="C55" i="4"/>
  <c r="D43" i="4"/>
  <c r="C43" i="4"/>
  <c r="E85" i="1"/>
  <c r="E84" i="1"/>
  <c r="E83" i="1"/>
  <c r="E82" i="1"/>
  <c r="E81" i="1"/>
  <c r="K76" i="1"/>
  <c r="L75" i="1"/>
  <c r="K75" i="1"/>
  <c r="L74" i="1"/>
  <c r="K74" i="1"/>
  <c r="L73" i="1"/>
  <c r="K73" i="1"/>
  <c r="L72" i="1"/>
  <c r="K72" i="1"/>
  <c r="L71" i="1"/>
  <c r="K71" i="1"/>
  <c r="K70" i="1"/>
  <c r="E22" i="1"/>
  <c r="E23" i="1"/>
  <c r="E24" i="1"/>
  <c r="E25" i="1"/>
  <c r="E21" i="1"/>
  <c r="L12" i="1"/>
  <c r="L13" i="1"/>
  <c r="L14" i="1"/>
  <c r="L15" i="1"/>
  <c r="L11" i="1"/>
  <c r="K11" i="1"/>
  <c r="K12" i="1"/>
  <c r="K13" i="1"/>
  <c r="K14" i="1"/>
  <c r="K15" i="1"/>
  <c r="K16" i="1"/>
  <c r="K10" i="1"/>
  <c r="K106" i="6"/>
  <c r="K105" i="6"/>
  <c r="K104" i="6"/>
  <c r="K103" i="6"/>
  <c r="K102" i="6"/>
  <c r="K30" i="6"/>
  <c r="K27" i="6"/>
  <c r="K28" i="6"/>
  <c r="K29" i="6"/>
  <c r="K26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K89" i="6"/>
  <c r="K88" i="6"/>
  <c r="K87" i="6"/>
  <c r="K86" i="6"/>
  <c r="L15" i="6"/>
  <c r="L16" i="6"/>
  <c r="L17" i="6"/>
  <c r="L18" i="6"/>
  <c r="L19" i="6"/>
  <c r="L20" i="6"/>
  <c r="L21" i="6"/>
  <c r="L14" i="6"/>
  <c r="K22" i="6"/>
  <c r="K11" i="6"/>
  <c r="K12" i="6"/>
  <c r="K13" i="6"/>
  <c r="K14" i="6"/>
  <c r="K15" i="6"/>
  <c r="K16" i="6"/>
  <c r="K17" i="6"/>
  <c r="K18" i="6"/>
  <c r="K19" i="6"/>
  <c r="K20" i="6"/>
  <c r="K21" i="6"/>
  <c r="K10" i="6"/>
  <c r="C18" i="4" l="1"/>
  <c r="F18" i="4"/>
  <c r="E18" i="4" l="1"/>
  <c r="D31" i="4" l="1"/>
  <c r="D18" i="4" s="1"/>
  <c r="C31" i="4"/>
</calcChain>
</file>

<file path=xl/sharedStrings.xml><?xml version="1.0" encoding="utf-8"?>
<sst xmlns="http://schemas.openxmlformats.org/spreadsheetml/2006/main" count="434" uniqueCount="82">
  <si>
    <t>Offre d'hébergements - Charente-Maritime</t>
  </si>
  <si>
    <t>Sources : Charentes Tourisme, Atout France et les Offices de tourisme de la Charente et la Charente Martime</t>
  </si>
  <si>
    <t>* référencés dans le SIT départemental</t>
  </si>
  <si>
    <t>Tableau récapitulatif de l'offre d'hébergements</t>
  </si>
  <si>
    <t>Charente-Maritime (17)</t>
  </si>
  <si>
    <t>Les Charentes</t>
  </si>
  <si>
    <t>Nombre de stuctures</t>
  </si>
  <si>
    <t>Nombre de lits</t>
  </si>
  <si>
    <t>Hôtellerie de plein air</t>
  </si>
  <si>
    <t xml:space="preserve">Hôtellerie </t>
  </si>
  <si>
    <t>Meublés</t>
  </si>
  <si>
    <t>Hébergements collectifs</t>
  </si>
  <si>
    <t>Chambres d'hôtes *</t>
  </si>
  <si>
    <t>Total</t>
  </si>
  <si>
    <t>Non classés</t>
  </si>
  <si>
    <t>1 étoile</t>
  </si>
  <si>
    <t>2 étoiles</t>
  </si>
  <si>
    <t>3 étoiles</t>
  </si>
  <si>
    <t>4 étoiles</t>
  </si>
  <si>
    <t>5 étoiles</t>
  </si>
  <si>
    <t>Hôtellerie</t>
  </si>
  <si>
    <t>Meublés de tourisme</t>
  </si>
  <si>
    <t>Résidence de Tourisme</t>
  </si>
  <si>
    <t>Résidence Hôtelière *</t>
  </si>
  <si>
    <t>Villages de vacances</t>
  </si>
  <si>
    <t>Centre de vacances *</t>
  </si>
  <si>
    <t>Auberge de jeunesse</t>
  </si>
  <si>
    <t>Maison familiale *</t>
  </si>
  <si>
    <t>Gîte de groupe *</t>
  </si>
  <si>
    <t xml:space="preserve">Total </t>
  </si>
  <si>
    <t>Fréquentation Hôtels - Charente-Maritime</t>
  </si>
  <si>
    <t>Sources : INSEE, DGE, Partenariats régionaux, enquête de fréquentation hôtelière 2022</t>
  </si>
  <si>
    <t xml:space="preserve">Evolution des nuitées </t>
  </si>
  <si>
    <t>Evolution 22 /19</t>
  </si>
  <si>
    <t>Evolution 22 /21</t>
  </si>
  <si>
    <t>Janvier</t>
  </si>
  <si>
    <t>nd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</si>
  <si>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</si>
  <si>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</si>
  <si>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</si>
  <si>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</si>
  <si>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</si>
  <si>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</si>
  <si>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</si>
  <si>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</si>
  <si>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</si>
  <si>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</si>
  <si>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</si>
  <si>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</si>
  <si>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 xml:space="preserve">Par catégorie </t>
  </si>
  <si>
    <t>1 et 2*</t>
  </si>
  <si>
    <t>3*</t>
  </si>
  <si>
    <t>4 et 5*</t>
  </si>
  <si>
    <t>total</t>
  </si>
  <si>
    <t>Part des nuitées étrangères</t>
  </si>
  <si>
    <t>Taux d'occupation</t>
  </si>
  <si>
    <t>Durée moyenne de séjour</t>
  </si>
  <si>
    <t xml:space="preserve">Part des nuitées  d'affaires </t>
  </si>
  <si>
    <t>Fréquentation Campings</t>
  </si>
  <si>
    <t>Sources : INSEE, DGE, Partenariats régionaux, enquête de fréquentation hôtellerie de plein air 2022</t>
  </si>
  <si>
    <t>Avril à Septembre</t>
  </si>
  <si>
    <t>Tarifs meublés et hôtels -  Charente-Maritime</t>
  </si>
  <si>
    <t>Données au 01/01/2023</t>
  </si>
  <si>
    <t>Source: Charentes tourisme</t>
  </si>
  <si>
    <t xml:space="preserve">Les tarifs sont indiqués que pour les établissements ayant renseigné leurs tarifs sur le Système d'Information Touristique (SIT), l'ensemble de l'offre d'hébergement n'est pas représenté. </t>
  </si>
  <si>
    <t>Nombre de structures observées très faible - Données communiquées à titre indicatif, mais non représentatives pour une exploitation pertinente</t>
  </si>
  <si>
    <t>Meublé de tourisme - tarif semaine</t>
  </si>
  <si>
    <t>Charente-Maritime</t>
  </si>
  <si>
    <t>Capacité</t>
  </si>
  <si>
    <t>Nbre de structures</t>
  </si>
  <si>
    <t>Tarif minimum</t>
  </si>
  <si>
    <t>Tarif maximum</t>
  </si>
  <si>
    <t>Tarif moyen</t>
  </si>
  <si>
    <t>[0;2]</t>
  </si>
  <si>
    <t>[3;5]</t>
  </si>
  <si>
    <t>[6;9]</t>
  </si>
  <si>
    <t>&gt; 10 pers.</t>
  </si>
  <si>
    <t>Non renseigné</t>
  </si>
  <si>
    <t>Ensemble</t>
  </si>
  <si>
    <t>Catégorie</t>
  </si>
  <si>
    <t>Hôtellerie - tarif chambre double</t>
  </si>
  <si>
    <t>Offre au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</si>
</sst>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  <numFmt numFmtId="167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Myriad Pro"/>
      <family val="2"/>
    </font>
    <font>
      <sz val="14"/>
      <color theme="0"/>
      <name val="Myriad Pro"/>
      <family val="2"/>
    </font>
    <font>
      <sz val="11"/>
      <color theme="0"/>
      <name val="Myriad Pro"/>
      <family val="2"/>
    </font>
    <font>
      <sz val="11"/>
      <color rgb="FF007188"/>
      <name val="Myriad Pro"/>
      <family val="2"/>
    </font>
    <font>
      <b/>
      <sz val="11"/>
      <color theme="0"/>
      <name val="Myriad Pro"/>
      <family val="2"/>
    </font>
    <font>
      <b/>
      <sz val="11"/>
      <color rgb="FF007188"/>
      <name val="Myriad Pro"/>
      <family val="2"/>
    </font>
    <font>
      <sz val="11"/>
      <color theme="1"/>
      <name val="Myriad Pro"/>
      <family val="2"/>
    </font>
    <font>
      <sz val="10"/>
      <color rgb="FF007188"/>
      <name val="Myriad Pro"/>
      <family val="2"/>
    </font>
    <font>
      <b/>
      <sz val="26"/>
      <color rgb="FF007188"/>
      <name val="Myriad Pro"/>
      <family val="2"/>
    </font>
    <font>
      <b/>
      <sz val="20"/>
      <color theme="0"/>
      <name val="Myriad Pro"/>
      <family val="2"/>
    </font>
    <font>
      <sz val="10"/>
      <color theme="1"/>
      <name val="Myriad Pro"/>
      <family val="2"/>
    </font>
    <font>
      <b/>
      <i/>
      <sz val="11"/>
      <color rgb="FF00718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rgb="FF007188"/>
        <bgColor indexed="64"/>
      </patternFill>
    </fill>
    <fill>
      <patternFill patternType="solid">
        <fgColor rgb="FF007188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rgb="FF007188"/>
      </left>
      <right/>
      <top style="medium">
        <color rgb="FF007188"/>
      </top>
      <bottom/>
      <diagonal/>
    </border>
    <border>
      <left/>
      <right/>
      <top style="medium">
        <color rgb="FF007188"/>
      </top>
      <bottom/>
      <diagonal/>
    </border>
    <border>
      <left style="medium">
        <color rgb="FF007188"/>
      </left>
      <right/>
      <top/>
      <bottom/>
      <diagonal/>
    </border>
    <border>
      <left style="medium">
        <color rgb="FF007188"/>
      </left>
      <right/>
      <top/>
      <bottom style="medium">
        <color rgb="FF007188"/>
      </bottom>
      <diagonal/>
    </border>
    <border>
      <left/>
      <right/>
      <top/>
      <bottom style="medium">
        <color rgb="FF007188"/>
      </bottom>
      <diagonal/>
    </border>
    <border>
      <left style="thin">
        <color rgb="FF007188"/>
      </left>
      <right style="thin">
        <color rgb="FF007188"/>
      </right>
      <top style="thin">
        <color rgb="FF007188"/>
      </top>
      <bottom style="thin">
        <color rgb="FF007188"/>
      </bottom>
      <diagonal/>
    </border>
    <border>
      <left/>
      <right style="thin">
        <color theme="0"/>
      </right>
      <top/>
      <bottom style="thin">
        <color rgb="FF007188"/>
      </bottom>
      <diagonal/>
    </border>
    <border>
      <left style="thin">
        <color theme="0"/>
      </left>
      <right style="thin">
        <color theme="0"/>
      </right>
      <top/>
      <bottom style="thin">
        <color rgb="FF00718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7188"/>
      </left>
      <right/>
      <top style="thin">
        <color rgb="FF007188"/>
      </top>
      <bottom style="thin">
        <color theme="0"/>
      </bottom>
      <diagonal/>
    </border>
    <border>
      <left style="thin">
        <color rgb="FF007188"/>
      </left>
      <right/>
      <top style="thin">
        <color theme="0"/>
      </top>
      <bottom style="thin">
        <color theme="0"/>
      </bottom>
      <diagonal/>
    </border>
    <border>
      <left style="thin">
        <color rgb="FF007188"/>
      </left>
      <right style="thin">
        <color rgb="FF007188"/>
      </right>
      <top style="thin">
        <color rgb="FF007188"/>
      </top>
      <bottom/>
      <diagonal/>
    </border>
    <border>
      <left style="thin">
        <color rgb="FF007188"/>
      </left>
      <right style="thin">
        <color rgb="FF007188"/>
      </right>
      <top style="medium">
        <color rgb="FF007188"/>
      </top>
      <bottom style="thin">
        <color rgb="FF007188"/>
      </bottom>
      <diagonal/>
    </border>
    <border>
      <left style="thin">
        <color rgb="FF007188"/>
      </left>
      <right style="thin">
        <color rgb="FF007188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7188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007188"/>
      </left>
      <right style="thin">
        <color rgb="FF007188"/>
      </right>
      <top style="medium">
        <color rgb="FF007188"/>
      </top>
      <bottom style="medium">
        <color rgb="FF007188"/>
      </bottom>
      <diagonal/>
    </border>
    <border>
      <left style="thin">
        <color rgb="FF007188"/>
      </left>
      <right style="medium">
        <color rgb="FF007188"/>
      </right>
      <top style="medium">
        <color rgb="FF007188"/>
      </top>
      <bottom style="medium">
        <color rgb="FF007188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7188"/>
      </right>
      <top style="thin">
        <color rgb="FF007188"/>
      </top>
      <bottom style="thin">
        <color rgb="FF007188"/>
      </bottom>
      <diagonal/>
    </border>
    <border>
      <left/>
      <right style="thin">
        <color theme="0"/>
      </right>
      <top/>
      <bottom/>
      <diagonal/>
    </border>
    <border>
      <left/>
      <right style="thin">
        <color rgb="FF007188"/>
      </right>
      <top style="thin">
        <color rgb="FF007188"/>
      </top>
      <bottom/>
      <diagonal/>
    </border>
    <border>
      <left/>
      <right style="thin">
        <color rgb="FF007188"/>
      </right>
      <top style="medium">
        <color rgb="FF007188"/>
      </top>
      <bottom style="medium">
        <color rgb="FF007188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188"/>
      </bottom>
      <diagonal/>
    </border>
    <border>
      <left/>
      <right style="thin">
        <color theme="0"/>
      </right>
      <top style="thin">
        <color theme="0"/>
      </top>
      <bottom style="thin">
        <color rgb="FF00718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7188"/>
      </left>
      <right/>
      <top style="medium">
        <color rgb="FF007188"/>
      </top>
      <bottom style="thin">
        <color rgb="FF007188"/>
      </bottom>
      <diagonal/>
    </border>
    <border>
      <left style="thin">
        <color rgb="FF007188"/>
      </left>
      <right/>
      <top style="thin">
        <color rgb="FF007188"/>
      </top>
      <bottom style="thin">
        <color rgb="FF007188"/>
      </bottom>
      <diagonal/>
    </border>
    <border>
      <left/>
      <right/>
      <top style="thin">
        <color rgb="FF007188"/>
      </top>
      <bottom style="thin">
        <color rgb="FF007188"/>
      </bottom>
      <diagonal/>
    </border>
    <border>
      <left style="thin">
        <color rgb="FF007188"/>
      </left>
      <right style="thin">
        <color theme="0"/>
      </right>
      <top style="thin">
        <color rgb="FF007188"/>
      </top>
      <bottom style="thin">
        <color theme="0"/>
      </bottom>
      <diagonal/>
    </border>
    <border>
      <left/>
      <right style="thin">
        <color rgb="FF007188"/>
      </right>
      <top/>
      <bottom style="thin">
        <color rgb="FF007188"/>
      </bottom>
      <diagonal/>
    </border>
    <border>
      <left style="thin">
        <color rgb="FF007188"/>
      </left>
      <right style="thin">
        <color rgb="FF007188"/>
      </right>
      <top/>
      <bottom style="thin">
        <color rgb="FF007188"/>
      </bottom>
      <diagonal/>
    </border>
    <border>
      <left style="thin">
        <color rgb="FF007188"/>
      </left>
      <right/>
      <top style="medium">
        <color rgb="FF007188"/>
      </top>
      <bottom style="medium">
        <color rgb="FF007188"/>
      </bottom>
      <diagonal/>
    </border>
    <border>
      <left style="medium">
        <color rgb="FF007188"/>
      </left>
      <right style="medium">
        <color rgb="FF007188"/>
      </right>
      <top style="thin">
        <color rgb="FF007188"/>
      </top>
      <bottom style="thin">
        <color rgb="FF007188"/>
      </bottom>
      <diagonal/>
    </border>
    <border>
      <left style="thin">
        <color rgb="FF007188"/>
      </left>
      <right/>
      <top style="thin">
        <color rgb="FF007188"/>
      </top>
      <bottom/>
      <diagonal/>
    </border>
    <border>
      <left style="medium">
        <color rgb="FF007188"/>
      </left>
      <right style="medium">
        <color rgb="FF007188"/>
      </right>
      <top style="thin">
        <color rgb="FF007188"/>
      </top>
      <bottom/>
      <diagonal/>
    </border>
    <border>
      <left style="medium">
        <color rgb="FF007188"/>
      </left>
      <right style="thin">
        <color rgb="FF007188"/>
      </right>
      <top style="medium">
        <color rgb="FF007188"/>
      </top>
      <bottom style="medium">
        <color rgb="FF007188"/>
      </bottom>
      <diagonal/>
    </border>
    <border>
      <left style="medium">
        <color rgb="FF007188"/>
      </left>
      <right style="medium">
        <color rgb="FF007188"/>
      </right>
      <top style="medium">
        <color rgb="FF007188"/>
      </top>
      <bottom style="medium">
        <color rgb="FF007188"/>
      </bottom>
      <diagonal/>
    </border>
    <border>
      <left style="medium">
        <color rgb="FF007188"/>
      </left>
      <right style="medium">
        <color rgb="FF007188"/>
      </right>
      <top style="medium">
        <color rgb="FF007188"/>
      </top>
      <bottom style="thin">
        <color rgb="FF007188"/>
      </bottom>
      <diagonal/>
    </border>
    <border>
      <left style="thin">
        <color rgb="FF007188"/>
      </left>
      <right style="medium">
        <color rgb="FF007188"/>
      </right>
      <top style="medium">
        <color rgb="FF007188"/>
      </top>
      <bottom style="thin">
        <color rgb="FF007188"/>
      </bottom>
      <diagonal/>
    </border>
    <border>
      <left style="thin">
        <color rgb="FF007188"/>
      </left>
      <right style="medium">
        <color rgb="FF007188"/>
      </right>
      <top style="thin">
        <color rgb="FF007188"/>
      </top>
      <bottom style="thin">
        <color rgb="FF007188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9" fontId="5" fillId="0" borderId="13" xfId="2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9" fontId="7" fillId="0" borderId="14" xfId="2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64" fontId="7" fillId="0" borderId="18" xfId="1" applyFont="1" applyFill="1" applyBorder="1" applyAlignment="1">
      <alignment horizontal="center" vertical="center"/>
    </xf>
    <xf numFmtId="165" fontId="7" fillId="0" borderId="18" xfId="1" applyNumberFormat="1" applyFont="1" applyFill="1" applyBorder="1" applyAlignment="1">
      <alignment horizontal="center" vertical="center"/>
    </xf>
    <xf numFmtId="9" fontId="7" fillId="0" borderId="18" xfId="2" applyFont="1" applyFill="1" applyBorder="1" applyAlignment="1">
      <alignment horizontal="center" vertical="center"/>
    </xf>
    <xf numFmtId="0" fontId="8" fillId="0" borderId="0" xfId="0" applyFont="1"/>
    <xf numFmtId="0" fontId="4" fillId="3" borderId="22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65" fontId="5" fillId="0" borderId="35" xfId="1" applyNumberFormat="1" applyFont="1" applyBorder="1" applyAlignment="1">
      <alignment horizontal="center" vertical="center"/>
    </xf>
    <xf numFmtId="166" fontId="5" fillId="0" borderId="36" xfId="3" applyNumberFormat="1" applyFont="1" applyBorder="1" applyAlignment="1">
      <alignment horizontal="center" vertical="center"/>
    </xf>
    <xf numFmtId="165" fontId="5" fillId="0" borderId="21" xfId="1" applyNumberFormat="1" applyFont="1" applyBorder="1" applyAlignment="1">
      <alignment vertical="center"/>
    </xf>
    <xf numFmtId="166" fontId="5" fillId="0" borderId="6" xfId="3" applyNumberFormat="1" applyFont="1" applyBorder="1" applyAlignment="1">
      <alignment vertical="center"/>
    </xf>
    <xf numFmtId="165" fontId="5" fillId="0" borderId="21" xfId="1" applyNumberFormat="1" applyFont="1" applyBorder="1" applyAlignment="1">
      <alignment horizontal="center" vertical="center"/>
    </xf>
    <xf numFmtId="166" fontId="5" fillId="0" borderId="6" xfId="3" applyNumberFormat="1" applyFont="1" applyBorder="1" applyAlignment="1">
      <alignment horizontal="center" vertical="center"/>
    </xf>
    <xf numFmtId="165" fontId="7" fillId="0" borderId="21" xfId="1" applyNumberFormat="1" applyFont="1" applyBorder="1" applyAlignment="1">
      <alignment horizontal="center" vertical="center"/>
    </xf>
    <xf numFmtId="166" fontId="7" fillId="0" borderId="6" xfId="3" applyNumberFormat="1" applyFont="1" applyBorder="1" applyAlignment="1">
      <alignment horizontal="center" vertical="center"/>
    </xf>
    <xf numFmtId="4" fontId="7" fillId="0" borderId="18" xfId="1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164" fontId="7" fillId="0" borderId="37" xfId="1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7" xfId="0" applyFont="1" applyBorder="1"/>
    <xf numFmtId="0" fontId="8" fillId="0" borderId="20" xfId="0" applyFont="1" applyBorder="1"/>
    <xf numFmtId="0" fontId="9" fillId="5" borderId="0" xfId="0" applyFont="1" applyFill="1"/>
    <xf numFmtId="165" fontId="5" fillId="5" borderId="2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165" fontId="9" fillId="0" borderId="0" xfId="1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165" fontId="8" fillId="0" borderId="0" xfId="1" applyNumberFormat="1" applyFont="1"/>
    <xf numFmtId="4" fontId="7" fillId="0" borderId="37" xfId="1" applyNumberFormat="1" applyFont="1" applyFill="1" applyBorder="1" applyAlignment="1">
      <alignment horizontal="center" vertical="center"/>
    </xf>
    <xf numFmtId="9" fontId="7" fillId="0" borderId="31" xfId="2" applyFont="1" applyFill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 vertical="center"/>
    </xf>
    <xf numFmtId="9" fontId="6" fillId="3" borderId="16" xfId="2" applyFont="1" applyFill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166" fontId="8" fillId="0" borderId="0" xfId="3" applyNumberFormat="1" applyFont="1" applyBorder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 vertical="center"/>
    </xf>
    <xf numFmtId="164" fontId="8" fillId="0" borderId="0" xfId="0" applyNumberFormat="1" applyFont="1"/>
    <xf numFmtId="165" fontId="7" fillId="0" borderId="0" xfId="1" applyNumberFormat="1" applyFont="1" applyFill="1" applyBorder="1" applyAlignment="1">
      <alignment horizontal="center" vertical="center"/>
    </xf>
    <xf numFmtId="0" fontId="13" fillId="0" borderId="0" xfId="0" applyFont="1"/>
    <xf numFmtId="9" fontId="7" fillId="0" borderId="19" xfId="2" applyFont="1" applyFill="1" applyBorder="1" applyAlignment="1">
      <alignment horizontal="center" vertical="center"/>
    </xf>
    <xf numFmtId="9" fontId="5" fillId="0" borderId="38" xfId="2" applyFont="1" applyFill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9" fontId="5" fillId="0" borderId="40" xfId="2" applyFont="1" applyFill="1" applyBorder="1" applyAlignment="1">
      <alignment horizontal="center" vertical="center"/>
    </xf>
    <xf numFmtId="9" fontId="7" fillId="0" borderId="41" xfId="2" applyFont="1" applyFill="1" applyBorder="1" applyAlignment="1">
      <alignment horizontal="center" vertical="center"/>
    </xf>
    <xf numFmtId="9" fontId="5" fillId="0" borderId="43" xfId="2" applyFont="1" applyFill="1" applyBorder="1" applyAlignment="1">
      <alignment horizontal="center" vertical="center"/>
    </xf>
    <xf numFmtId="9" fontId="5" fillId="0" borderId="19" xfId="2" applyFont="1" applyFill="1" applyBorder="1" applyAlignment="1">
      <alignment horizontal="center" vertical="center"/>
    </xf>
    <xf numFmtId="9" fontId="5" fillId="0" borderId="44" xfId="2" applyFont="1" applyFill="1" applyBorder="1" applyAlignment="1">
      <alignment horizontal="center" vertical="center"/>
    </xf>
    <xf numFmtId="9" fontId="5" fillId="0" borderId="45" xfId="2" applyFont="1" applyFill="1" applyBorder="1" applyAlignment="1">
      <alignment horizontal="center" vertical="center"/>
    </xf>
    <xf numFmtId="9" fontId="5" fillId="0" borderId="42" xfId="2" applyFont="1" applyFill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" fontId="5" fillId="0" borderId="39" xfId="0" applyNumberFormat="1" applyFont="1" applyBorder="1" applyAlignment="1">
      <alignment horizontal="center" vertical="center"/>
    </xf>
    <xf numFmtId="4" fontId="5" fillId="0" borderId="41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166" fontId="7" fillId="0" borderId="6" xfId="3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4" fillId="3" borderId="3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</cellXfs>
  <cellStyles count="5">
    <cellStyle name="Milliers" xfId="1" builtinId="3"/>
    <cellStyle name="Monétaire" xfId="3" builtinId="4"/>
    <cellStyle name="Monétaire 2" xfId="4" xr:uid="{155BFFBD-F8C1-4C18-AD32-86CBDB1DBEE1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071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showGridLines="0" tabSelected="1" zoomScaleNormal="100" workbookViewId="0">
      <selection activeCell="B2" sqref="B2:G4"/>
    </sheetView>
  </sheetViews>
  <sheetFormatPr baseColWidth="10" defaultColWidth="11.42578125" defaultRowHeight="15" x14ac:dyDescent="0.25"/>
  <cols>
    <col min="1" max="1" width="11.42578125" style="24"/>
    <col min="2" max="2" width="20.85546875" style="24" customWidth="1"/>
    <col min="3" max="3" width="21.85546875" style="24" customWidth="1"/>
    <col min="4" max="4" width="23" style="24" customWidth="1"/>
    <col min="5" max="5" width="18.5703125" style="24" customWidth="1"/>
    <col min="6" max="6" width="18.28515625" style="24" customWidth="1"/>
    <col min="7" max="16384" width="11.42578125" style="24"/>
  </cols>
  <sheetData>
    <row r="1" spans="2:7" ht="15.75" thickBot="1" x14ac:dyDescent="0.3"/>
    <row r="2" spans="2:7" ht="14.45" customHeight="1" x14ac:dyDescent="0.25">
      <c r="B2" s="98" t="s">
        <v>0</v>
      </c>
      <c r="C2" s="99"/>
      <c r="D2" s="99"/>
      <c r="E2" s="99"/>
      <c r="F2" s="99"/>
      <c r="G2" s="99"/>
    </row>
    <row r="3" spans="2:7" ht="14.45" customHeight="1" x14ac:dyDescent="0.25">
      <c r="B3" s="100"/>
      <c r="C3" s="101"/>
      <c r="D3" s="101"/>
      <c r="E3" s="101"/>
      <c r="F3" s="101"/>
      <c r="G3" s="101"/>
    </row>
    <row r="4" spans="2:7" ht="15" customHeight="1" thickBot="1" x14ac:dyDescent="0.3">
      <c r="B4" s="102"/>
      <c r="C4" s="103"/>
      <c r="D4" s="103"/>
      <c r="E4" s="103"/>
      <c r="F4" s="103"/>
      <c r="G4" s="103"/>
    </row>
    <row r="5" spans="2:7" x14ac:dyDescent="0.25">
      <c r="B5" s="104" t="s">
        <v>1</v>
      </c>
      <c r="C5" s="104"/>
      <c r="D5" s="104"/>
      <c r="E5" s="104"/>
      <c r="F5" s="104"/>
      <c r="G5" s="104"/>
    </row>
    <row r="6" spans="2:7" x14ac:dyDescent="0.25">
      <c r="B6" s="62" t="s">
        <v>81</v>
      </c>
      <c r="C6" s="62"/>
      <c r="D6" s="62"/>
      <c r="E6" s="62"/>
      <c r="F6" s="62"/>
      <c r="G6" s="62"/>
    </row>
    <row r="7" spans="2:7" x14ac:dyDescent="0.25">
      <c r="B7" s="64" t="s">
        <v>2</v>
      </c>
      <c r="C7" s="62"/>
      <c r="D7" s="62"/>
      <c r="E7" s="62"/>
      <c r="F7" s="62"/>
      <c r="G7" s="62"/>
    </row>
    <row r="9" spans="2:7" ht="18.75" x14ac:dyDescent="0.3">
      <c r="B9" s="1" t="s">
        <v>3</v>
      </c>
      <c r="C9" s="1"/>
      <c r="D9" s="1"/>
      <c r="E9" s="1"/>
      <c r="F9" s="1"/>
      <c r="G9" s="1"/>
    </row>
    <row r="10" spans="2:7" x14ac:dyDescent="0.25">
      <c r="C10" s="59"/>
      <c r="D10" s="60"/>
    </row>
    <row r="11" spans="2:7" ht="14.45" customHeight="1" x14ac:dyDescent="0.25">
      <c r="C11" s="97" t="s">
        <v>4</v>
      </c>
      <c r="D11" s="97"/>
      <c r="E11" s="105" t="s">
        <v>5</v>
      </c>
      <c r="F11" s="106"/>
    </row>
    <row r="12" spans="2:7" ht="30" x14ac:dyDescent="0.25">
      <c r="C12" s="29" t="s">
        <v>6</v>
      </c>
      <c r="D12" s="28" t="s">
        <v>7</v>
      </c>
      <c r="E12" s="29" t="s">
        <v>6</v>
      </c>
      <c r="F12" s="28" t="s">
        <v>7</v>
      </c>
    </row>
    <row r="13" spans="2:7" x14ac:dyDescent="0.25">
      <c r="B13" s="25" t="s">
        <v>8</v>
      </c>
      <c r="C13" s="71">
        <f>C31</f>
        <v>311</v>
      </c>
      <c r="D13" s="71">
        <f>D31</f>
        <v>137559</v>
      </c>
      <c r="E13" s="26">
        <v>351</v>
      </c>
      <c r="F13" s="5">
        <v>143193</v>
      </c>
    </row>
    <row r="14" spans="2:7" x14ac:dyDescent="0.25">
      <c r="B14" s="7" t="s">
        <v>9</v>
      </c>
      <c r="C14" s="26">
        <f>C43</f>
        <v>259</v>
      </c>
      <c r="D14" s="26">
        <f>D43</f>
        <v>17143</v>
      </c>
      <c r="E14" s="26">
        <v>318</v>
      </c>
      <c r="F14" s="5">
        <v>21311</v>
      </c>
    </row>
    <row r="15" spans="2:7" x14ac:dyDescent="0.25">
      <c r="B15" s="7" t="s">
        <v>10</v>
      </c>
      <c r="C15" s="26">
        <f>C55</f>
        <v>8567</v>
      </c>
      <c r="D15" s="26">
        <f>D55</f>
        <v>39546</v>
      </c>
      <c r="E15" s="26">
        <v>9365</v>
      </c>
      <c r="F15" s="5">
        <v>44091</v>
      </c>
    </row>
    <row r="16" spans="2:7" ht="30" x14ac:dyDescent="0.25">
      <c r="B16" s="51" t="s">
        <v>11</v>
      </c>
      <c r="C16" s="26">
        <f>C68</f>
        <v>105</v>
      </c>
      <c r="D16" s="26">
        <f>D68</f>
        <v>20694</v>
      </c>
      <c r="E16" s="27">
        <v>132</v>
      </c>
      <c r="F16" s="10">
        <v>22857</v>
      </c>
    </row>
    <row r="17" spans="2:7" ht="15.75" thickBot="1" x14ac:dyDescent="0.3">
      <c r="B17" s="51" t="s">
        <v>12</v>
      </c>
      <c r="C17" s="27">
        <f>C74</f>
        <v>345</v>
      </c>
      <c r="D17" s="27">
        <f>D74</f>
        <v>2435</v>
      </c>
      <c r="E17" s="26">
        <v>602</v>
      </c>
      <c r="F17" s="5">
        <v>3826</v>
      </c>
    </row>
    <row r="18" spans="2:7" ht="15.75" thickBot="1" x14ac:dyDescent="0.3">
      <c r="B18" s="2" t="s">
        <v>13</v>
      </c>
      <c r="C18" s="72">
        <f>SUM(C13:C17)</f>
        <v>9587</v>
      </c>
      <c r="D18" s="72">
        <f>SUM(D13:D17)</f>
        <v>217377</v>
      </c>
      <c r="E18" s="72">
        <f t="shared" ref="E18" si="0">SUM(E13:E17)</f>
        <v>10768</v>
      </c>
      <c r="F18" s="72">
        <f>SUM(F13:F17)</f>
        <v>235278</v>
      </c>
    </row>
    <row r="21" spans="2:7" ht="18.75" x14ac:dyDescent="0.3">
      <c r="B21" s="1" t="s">
        <v>8</v>
      </c>
      <c r="C21" s="1"/>
      <c r="D21" s="1"/>
      <c r="E21" s="1"/>
      <c r="F21" s="1"/>
      <c r="G21" s="1"/>
    </row>
    <row r="22" spans="2:7" x14ac:dyDescent="0.25">
      <c r="C22" s="59"/>
      <c r="D22" s="60"/>
    </row>
    <row r="23" spans="2:7" ht="14.45" customHeight="1" x14ac:dyDescent="0.25">
      <c r="C23" s="97" t="s">
        <v>4</v>
      </c>
      <c r="D23" s="97"/>
    </row>
    <row r="24" spans="2:7" x14ac:dyDescent="0.25">
      <c r="C24" s="29" t="s">
        <v>6</v>
      </c>
      <c r="D24" s="28" t="s">
        <v>7</v>
      </c>
    </row>
    <row r="25" spans="2:7" x14ac:dyDescent="0.25">
      <c r="B25" s="25" t="s">
        <v>14</v>
      </c>
      <c r="C25" s="26">
        <v>48</v>
      </c>
      <c r="D25" s="5">
        <v>4470</v>
      </c>
    </row>
    <row r="26" spans="2:7" x14ac:dyDescent="0.25">
      <c r="B26" s="7" t="s">
        <v>15</v>
      </c>
      <c r="C26" s="26">
        <v>14</v>
      </c>
      <c r="D26" s="5">
        <v>5574</v>
      </c>
    </row>
    <row r="27" spans="2:7" x14ac:dyDescent="0.25">
      <c r="B27" s="7" t="s">
        <v>16</v>
      </c>
      <c r="C27" s="26">
        <v>58</v>
      </c>
      <c r="D27" s="5">
        <v>18618</v>
      </c>
    </row>
    <row r="28" spans="2:7" x14ac:dyDescent="0.25">
      <c r="B28" s="51" t="s">
        <v>17</v>
      </c>
      <c r="C28" s="26">
        <v>95</v>
      </c>
      <c r="D28" s="5">
        <v>37320</v>
      </c>
    </row>
    <row r="29" spans="2:7" x14ac:dyDescent="0.25">
      <c r="B29" s="51" t="s">
        <v>18</v>
      </c>
      <c r="C29" s="27">
        <v>77</v>
      </c>
      <c r="D29" s="10">
        <v>53166</v>
      </c>
    </row>
    <row r="30" spans="2:7" ht="15.75" thickBot="1" x14ac:dyDescent="0.3">
      <c r="B30" s="51" t="s">
        <v>19</v>
      </c>
      <c r="C30" s="26">
        <v>19</v>
      </c>
      <c r="D30" s="5">
        <v>18411</v>
      </c>
    </row>
    <row r="31" spans="2:7" ht="15.75" thickBot="1" x14ac:dyDescent="0.3">
      <c r="B31" s="2" t="s">
        <v>13</v>
      </c>
      <c r="C31" s="50">
        <f>SUM(C25:C30)</f>
        <v>311</v>
      </c>
      <c r="D31" s="50">
        <f>SUM(D25:D30)</f>
        <v>137559</v>
      </c>
    </row>
    <row r="33" spans="2:7" ht="18.75" x14ac:dyDescent="0.3">
      <c r="B33" s="1" t="s">
        <v>20</v>
      </c>
      <c r="C33" s="1"/>
      <c r="D33" s="1"/>
      <c r="E33" s="1"/>
      <c r="F33" s="1"/>
      <c r="G33" s="1"/>
    </row>
    <row r="34" spans="2:7" x14ac:dyDescent="0.25">
      <c r="C34" s="59"/>
      <c r="D34" s="60"/>
    </row>
    <row r="35" spans="2:7" ht="14.45" customHeight="1" x14ac:dyDescent="0.25">
      <c r="C35" s="97" t="s">
        <v>4</v>
      </c>
      <c r="D35" s="97"/>
    </row>
    <row r="36" spans="2:7" x14ac:dyDescent="0.25">
      <c r="C36" s="29" t="s">
        <v>6</v>
      </c>
      <c r="D36" s="28" t="s">
        <v>7</v>
      </c>
    </row>
    <row r="37" spans="2:7" x14ac:dyDescent="0.25">
      <c r="B37" s="25" t="s">
        <v>14</v>
      </c>
      <c r="C37" s="26">
        <v>42</v>
      </c>
      <c r="D37" s="26">
        <v>1458</v>
      </c>
    </row>
    <row r="38" spans="2:7" x14ac:dyDescent="0.25">
      <c r="B38" s="7" t="s">
        <v>15</v>
      </c>
      <c r="C38" s="26">
        <v>13</v>
      </c>
      <c r="D38" s="26">
        <v>1009</v>
      </c>
    </row>
    <row r="39" spans="2:7" x14ac:dyDescent="0.25">
      <c r="B39" s="7" t="s">
        <v>16</v>
      </c>
      <c r="C39" s="26">
        <v>77</v>
      </c>
      <c r="D39" s="26">
        <v>4196</v>
      </c>
    </row>
    <row r="40" spans="2:7" x14ac:dyDescent="0.25">
      <c r="B40" s="51" t="s">
        <v>17</v>
      </c>
      <c r="C40" s="26">
        <v>99</v>
      </c>
      <c r="D40" s="26">
        <v>7158</v>
      </c>
    </row>
    <row r="41" spans="2:7" x14ac:dyDescent="0.25">
      <c r="B41" s="51" t="s">
        <v>18</v>
      </c>
      <c r="C41" s="27">
        <v>25</v>
      </c>
      <c r="D41" s="27">
        <v>2950</v>
      </c>
    </row>
    <row r="42" spans="2:7" ht="15.75" thickBot="1" x14ac:dyDescent="0.3">
      <c r="B42" s="51" t="s">
        <v>19</v>
      </c>
      <c r="C42" s="26">
        <v>3</v>
      </c>
      <c r="D42" s="26">
        <v>372</v>
      </c>
    </row>
    <row r="43" spans="2:7" ht="15.75" thickBot="1" x14ac:dyDescent="0.3">
      <c r="B43" s="2" t="s">
        <v>13</v>
      </c>
      <c r="C43" s="50">
        <f>SUM(C37:C42)</f>
        <v>259</v>
      </c>
      <c r="D43" s="50">
        <f>SUM(D37:D42)</f>
        <v>17143</v>
      </c>
    </row>
    <row r="45" spans="2:7" ht="18.75" x14ac:dyDescent="0.3">
      <c r="B45" s="1" t="s">
        <v>21</v>
      </c>
      <c r="C45" s="1"/>
      <c r="D45" s="1"/>
      <c r="E45" s="1"/>
      <c r="F45" s="1"/>
      <c r="G45" s="1"/>
    </row>
    <row r="46" spans="2:7" x14ac:dyDescent="0.25">
      <c r="C46" s="59"/>
      <c r="D46" s="60"/>
    </row>
    <row r="47" spans="2:7" ht="14.45" customHeight="1" x14ac:dyDescent="0.25">
      <c r="C47" s="97" t="s">
        <v>4</v>
      </c>
      <c r="D47" s="97"/>
    </row>
    <row r="48" spans="2:7" x14ac:dyDescent="0.25">
      <c r="C48" s="29" t="s">
        <v>6</v>
      </c>
      <c r="D48" s="28" t="s">
        <v>7</v>
      </c>
    </row>
    <row r="49" spans="2:7" x14ac:dyDescent="0.25">
      <c r="B49" s="7" t="s">
        <v>14</v>
      </c>
      <c r="C49" s="26">
        <v>502</v>
      </c>
      <c r="D49" s="5">
        <v>2335</v>
      </c>
    </row>
    <row r="50" spans="2:7" x14ac:dyDescent="0.25">
      <c r="B50" s="7" t="s">
        <v>15</v>
      </c>
      <c r="C50" s="26">
        <v>832</v>
      </c>
      <c r="D50" s="5">
        <v>3493</v>
      </c>
    </row>
    <row r="51" spans="2:7" x14ac:dyDescent="0.25">
      <c r="B51" s="7" t="s">
        <v>16</v>
      </c>
      <c r="C51" s="26">
        <v>3115</v>
      </c>
      <c r="D51" s="5">
        <v>12166</v>
      </c>
    </row>
    <row r="52" spans="2:7" x14ac:dyDescent="0.25">
      <c r="B52" s="51" t="s">
        <v>17</v>
      </c>
      <c r="C52" s="26">
        <v>3322</v>
      </c>
      <c r="D52" s="5">
        <v>16317</v>
      </c>
    </row>
    <row r="53" spans="2:7" x14ac:dyDescent="0.25">
      <c r="B53" s="51" t="s">
        <v>18</v>
      </c>
      <c r="C53" s="27">
        <v>741</v>
      </c>
      <c r="D53" s="10">
        <v>4782</v>
      </c>
    </row>
    <row r="54" spans="2:7" ht="15.75" thickBot="1" x14ac:dyDescent="0.3">
      <c r="B54" s="51" t="s">
        <v>19</v>
      </c>
      <c r="C54" s="26">
        <v>55</v>
      </c>
      <c r="D54" s="5">
        <v>453</v>
      </c>
    </row>
    <row r="55" spans="2:7" ht="15.75" thickBot="1" x14ac:dyDescent="0.3">
      <c r="B55" s="2" t="s">
        <v>13</v>
      </c>
      <c r="C55" s="50">
        <f>SUM(C49:C54)</f>
        <v>8567</v>
      </c>
      <c r="D55" s="50">
        <f>SUM(D49:D54)</f>
        <v>39546</v>
      </c>
    </row>
    <row r="57" spans="2:7" ht="18.75" x14ac:dyDescent="0.3">
      <c r="B57" s="1" t="s">
        <v>11</v>
      </c>
      <c r="C57" s="1"/>
      <c r="D57" s="1"/>
      <c r="E57" s="1"/>
      <c r="F57" s="1"/>
      <c r="G57" s="1"/>
    </row>
    <row r="58" spans="2:7" x14ac:dyDescent="0.25">
      <c r="C58" s="59"/>
      <c r="D58" s="60"/>
    </row>
    <row r="59" spans="2:7" ht="14.45" customHeight="1" x14ac:dyDescent="0.25">
      <c r="C59" s="97" t="s">
        <v>4</v>
      </c>
      <c r="D59" s="97"/>
    </row>
    <row r="60" spans="2:7" x14ac:dyDescent="0.25">
      <c r="C60" s="29" t="s">
        <v>6</v>
      </c>
      <c r="D60" s="28" t="s">
        <v>7</v>
      </c>
    </row>
    <row r="61" spans="2:7" x14ac:dyDescent="0.25">
      <c r="B61" s="33" t="s">
        <v>22</v>
      </c>
      <c r="C61" s="26">
        <v>32</v>
      </c>
      <c r="D61" s="5">
        <v>7911</v>
      </c>
    </row>
    <row r="62" spans="2:7" x14ac:dyDescent="0.25">
      <c r="B62" s="48" t="s">
        <v>23</v>
      </c>
      <c r="C62" s="26">
        <v>6</v>
      </c>
      <c r="D62" s="5">
        <v>562</v>
      </c>
    </row>
    <row r="63" spans="2:7" x14ac:dyDescent="0.25">
      <c r="B63" s="48" t="s">
        <v>24</v>
      </c>
      <c r="C63" s="27">
        <v>26</v>
      </c>
      <c r="D63" s="10">
        <v>9358</v>
      </c>
    </row>
    <row r="64" spans="2:7" x14ac:dyDescent="0.25">
      <c r="B64" s="52" t="s">
        <v>25</v>
      </c>
      <c r="C64" s="26">
        <v>13</v>
      </c>
      <c r="D64" s="5">
        <v>1213</v>
      </c>
    </row>
    <row r="65" spans="2:7" x14ac:dyDescent="0.25">
      <c r="B65" s="52" t="s">
        <v>26</v>
      </c>
      <c r="C65" s="26">
        <v>3</v>
      </c>
      <c r="D65" s="5">
        <v>458</v>
      </c>
    </row>
    <row r="66" spans="2:7" x14ac:dyDescent="0.25">
      <c r="B66" s="52" t="s">
        <v>27</v>
      </c>
      <c r="C66" s="27">
        <v>6</v>
      </c>
      <c r="D66" s="10">
        <v>543</v>
      </c>
    </row>
    <row r="67" spans="2:7" ht="15.75" thickBot="1" x14ac:dyDescent="0.3">
      <c r="B67" s="52" t="s">
        <v>28</v>
      </c>
      <c r="C67" s="26">
        <v>19</v>
      </c>
      <c r="D67" s="5">
        <v>649</v>
      </c>
    </row>
    <row r="68" spans="2:7" ht="15.75" thickBot="1" x14ac:dyDescent="0.3">
      <c r="B68" s="53" t="s">
        <v>29</v>
      </c>
      <c r="C68" s="50">
        <f>SUM(C61:C67)</f>
        <v>105</v>
      </c>
      <c r="D68" s="50">
        <f>SUM(D61:D67)</f>
        <v>20694</v>
      </c>
    </row>
    <row r="70" spans="2:7" ht="18.75" x14ac:dyDescent="0.3">
      <c r="B70" s="1" t="s">
        <v>12</v>
      </c>
      <c r="C70" s="1"/>
      <c r="D70" s="1"/>
      <c r="E70" s="1"/>
      <c r="F70" s="1"/>
      <c r="G70" s="1"/>
    </row>
    <row r="71" spans="2:7" x14ac:dyDescent="0.25">
      <c r="F71" s="55"/>
    </row>
    <row r="72" spans="2:7" x14ac:dyDescent="0.25">
      <c r="C72" s="97" t="s">
        <v>4</v>
      </c>
      <c r="D72" s="97"/>
    </row>
    <row r="73" spans="2:7" x14ac:dyDescent="0.25">
      <c r="C73" s="29" t="s">
        <v>6</v>
      </c>
      <c r="D73" s="28" t="s">
        <v>7</v>
      </c>
    </row>
    <row r="74" spans="2:7" x14ac:dyDescent="0.25">
      <c r="C74" s="5">
        <v>345</v>
      </c>
      <c r="D74" s="5">
        <v>2435</v>
      </c>
    </row>
  </sheetData>
  <mergeCells count="9">
    <mergeCell ref="C59:D59"/>
    <mergeCell ref="C72:D72"/>
    <mergeCell ref="C11:D11"/>
    <mergeCell ref="B2:G4"/>
    <mergeCell ref="C23:D23"/>
    <mergeCell ref="B5:G5"/>
    <mergeCell ref="C35:D35"/>
    <mergeCell ref="C47:D47"/>
    <mergeCell ref="E11:F1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31"/>
  <sheetViews>
    <sheetView showGridLines="0" zoomScale="85" zoomScaleNormal="85" workbookViewId="0">
      <selection activeCell="B2" sqref="B2:L4"/>
    </sheetView>
  </sheetViews>
  <sheetFormatPr baseColWidth="10" defaultColWidth="11.42578125" defaultRowHeight="15" x14ac:dyDescent="0.25"/>
  <cols>
    <col min="1" max="1" width="11.42578125" style="24"/>
    <col min="2" max="2" width="14" style="24" customWidth="1"/>
    <col min="3" max="6" width="12.7109375" style="24" bestFit="1" customWidth="1"/>
    <col min="7" max="9" width="12.7109375" style="24" customWidth="1"/>
    <col min="10" max="10" width="12.85546875" style="24" bestFit="1" customWidth="1"/>
    <col min="11" max="16384" width="11.42578125" style="24"/>
  </cols>
  <sheetData>
    <row r="2" spans="2:15" ht="15" customHeight="1" x14ac:dyDescent="0.25">
      <c r="B2" s="100" t="s">
        <v>30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5" ht="15" customHeight="1" x14ac:dyDescent="0.25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5" ht="15.75" customHeight="1" thickBot="1" x14ac:dyDescent="0.3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5" x14ac:dyDescent="0.25">
      <c r="B5" s="61" t="s">
        <v>31</v>
      </c>
      <c r="C5" s="61"/>
      <c r="D5" s="61"/>
      <c r="E5" s="61"/>
      <c r="F5" s="61"/>
      <c r="G5" s="61"/>
      <c r="H5" s="61"/>
      <c r="I5" s="61"/>
      <c r="J5" s="61"/>
      <c r="K5" s="61"/>
    </row>
    <row r="6" spans="2:15" x14ac:dyDescent="0.25">
      <c r="B6" s="63"/>
      <c r="C6" s="62"/>
      <c r="D6" s="62"/>
      <c r="E6" s="62"/>
      <c r="F6" s="62"/>
      <c r="G6" s="62"/>
      <c r="H6" s="62"/>
      <c r="I6" s="62"/>
      <c r="J6" s="62"/>
      <c r="K6" s="62"/>
    </row>
    <row r="7" spans="2:15" ht="18.75" x14ac:dyDescent="0.3">
      <c r="B7" s="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54"/>
      <c r="N7" s="54"/>
      <c r="O7" s="54"/>
    </row>
    <row r="9" spans="2:15" ht="30" x14ac:dyDescent="0.25">
      <c r="C9" s="4">
        <v>2015</v>
      </c>
      <c r="D9" s="2">
        <v>2016</v>
      </c>
      <c r="E9" s="3">
        <v>2017</v>
      </c>
      <c r="F9" s="4">
        <v>2018</v>
      </c>
      <c r="G9" s="2">
        <v>2019</v>
      </c>
      <c r="H9" s="25">
        <v>2020</v>
      </c>
      <c r="I9" s="25">
        <v>2021</v>
      </c>
      <c r="J9" s="25">
        <v>2022</v>
      </c>
      <c r="K9" s="4" t="s">
        <v>33</v>
      </c>
      <c r="L9" s="4" t="s">
        <v>34</v>
      </c>
    </row>
    <row r="10" spans="2:15" x14ac:dyDescent="0.25">
      <c r="B10" s="9" t="s">
        <v>35</v>
      </c>
      <c r="C10" s="5">
        <v>73854</v>
      </c>
      <c r="D10" s="5">
        <v>73946</v>
      </c>
      <c r="E10" s="5">
        <v>73130</v>
      </c>
      <c r="F10" s="5">
        <v>81786</v>
      </c>
      <c r="G10" s="5">
        <v>81002</v>
      </c>
      <c r="H10" s="5">
        <v>78584.246956820396</v>
      </c>
      <c r="I10" s="5" t="s">
        <v>36</v>
      </c>
      <c r="J10" s="5">
        <v>77066.603889000005</v>
      </c>
      <c r="K10" s="79">
        <f>(J10-G10)/G10</f>
        <v>-4.858393756944266E-2</v>
      </c>
      <c r="L10" s="79" t="s">
        <v>36</v>
      </c>
    </row>
    <row r="11" spans="2:15" x14ac:dyDescent="0.25">
      <c r="B11" s="9" t="s">
        <v>37</v>
      </c>
      <c r="C11" s="5">
        <v>91701</v>
      </c>
      <c r="D11" s="5">
        <v>98201</v>
      </c>
      <c r="E11" s="5">
        <v>99459</v>
      </c>
      <c r="F11" s="5">
        <v>96063</v>
      </c>
      <c r="G11" s="5">
        <v>113497</v>
      </c>
      <c r="H11" s="5">
        <v>118037.515286179</v>
      </c>
      <c r="I11" s="5" t="s">
        <v>36</v>
      </c>
      <c r="J11" s="5">
        <v>108877.317463</v>
      </c>
      <c r="K11" s="79">
        <f t="shared" ref="K11:K22" si="0">(J11-G11)/G11</f>
        <v>-4.0703124637655623E-2</v>
      </c>
      <c r="L11" s="79" t="s">
        <v>36</v>
      </c>
    </row>
    <row r="12" spans="2:15" x14ac:dyDescent="0.25">
      <c r="B12" s="9" t="s">
        <v>38</v>
      </c>
      <c r="C12" s="5">
        <v>125989</v>
      </c>
      <c r="D12" s="5">
        <v>127174</v>
      </c>
      <c r="E12" s="5">
        <v>122687</v>
      </c>
      <c r="F12" s="5">
        <v>129819</v>
      </c>
      <c r="G12" s="5">
        <v>136513</v>
      </c>
      <c r="H12" s="5" t="s">
        <v>36</v>
      </c>
      <c r="I12" s="5" t="s">
        <v>36</v>
      </c>
      <c r="J12" s="5">
        <v>130011.904326</v>
      </c>
      <c r="K12" s="79">
        <f t="shared" si="0"/>
        <v>-4.7622539054888523E-2</v>
      </c>
      <c r="L12" s="79" t="s">
        <v>36</v>
      </c>
    </row>
    <row r="13" spans="2:15" x14ac:dyDescent="0.25">
      <c r="B13" s="9" t="s">
        <v>39</v>
      </c>
      <c r="C13" s="5">
        <v>189443</v>
      </c>
      <c r="D13" s="5">
        <v>170222</v>
      </c>
      <c r="E13" s="5">
        <v>204303</v>
      </c>
      <c r="F13" s="5">
        <v>170235</v>
      </c>
      <c r="G13" s="5">
        <v>191858</v>
      </c>
      <c r="H13" s="5" t="s">
        <v>36</v>
      </c>
      <c r="I13" s="5" t="s">
        <v>36</v>
      </c>
      <c r="J13" s="5">
        <v>181436.94824699999</v>
      </c>
      <c r="K13" s="79">
        <f t="shared" si="0"/>
        <v>-5.4316482778930288E-2</v>
      </c>
      <c r="L13" s="79" t="s">
        <v>36</v>
      </c>
    </row>
    <row r="14" spans="2:15" x14ac:dyDescent="0.25">
      <c r="B14" s="9" t="s">
        <v>40</v>
      </c>
      <c r="C14" s="5">
        <v>222783</v>
      </c>
      <c r="D14" s="5">
        <v>210567</v>
      </c>
      <c r="E14" s="5">
        <v>197756</v>
      </c>
      <c r="F14" s="5">
        <v>216968</v>
      </c>
      <c r="G14" s="5">
        <v>205452</v>
      </c>
      <c r="H14" s="5" t="s">
        <v>36</v>
      </c>
      <c r="I14" s="5">
        <v>144233.14269499999</v>
      </c>
      <c r="J14" s="5">
        <v>219770.78922400001</v>
      </c>
      <c r="K14" s="79">
        <f t="shared" si="0"/>
        <v>6.9694085353269902E-2</v>
      </c>
      <c r="L14" s="79">
        <f>(J14-I14)/I14</f>
        <v>0.52371906427036907</v>
      </c>
    </row>
    <row r="15" spans="2:15" x14ac:dyDescent="0.25">
      <c r="B15" s="9" t="s">
        <v>41</v>
      </c>
      <c r="C15" s="5">
        <v>224768</v>
      </c>
      <c r="D15" s="5">
        <v>224604</v>
      </c>
      <c r="E15" s="5">
        <v>226201</v>
      </c>
      <c r="F15" s="5">
        <v>224506</v>
      </c>
      <c r="G15" s="5">
        <v>244028</v>
      </c>
      <c r="H15" s="5" t="s">
        <v>36</v>
      </c>
      <c r="I15" s="5">
        <v>200573.239283</v>
      </c>
      <c r="J15" s="5">
        <v>225534.29064299999</v>
      </c>
      <c r="K15" s="79">
        <f t="shared" si="0"/>
        <v>-7.5785194145753826E-2</v>
      </c>
      <c r="L15" s="79">
        <f t="shared" ref="L15:L21" si="1">(J15-I15)/I15</f>
        <v>0.12444856277552081</v>
      </c>
    </row>
    <row r="16" spans="2:15" x14ac:dyDescent="0.25">
      <c r="B16" s="9" t="s">
        <v>42</v>
      </c>
      <c r="C16" s="5">
        <v>309439</v>
      </c>
      <c r="D16" s="5">
        <v>316160</v>
      </c>
      <c r="E16" s="5">
        <v>308375</v>
      </c>
      <c r="F16" s="5">
        <v>301562</v>
      </c>
      <c r="G16" s="5">
        <v>304525</v>
      </c>
      <c r="H16" s="5">
        <v>299675.20336799999</v>
      </c>
      <c r="I16" s="5">
        <v>322667.36484200001</v>
      </c>
      <c r="J16" s="5">
        <v>313676.17460899998</v>
      </c>
      <c r="K16" s="79">
        <f t="shared" si="0"/>
        <v>3.0050651371808488E-2</v>
      </c>
      <c r="L16" s="79">
        <f t="shared" si="1"/>
        <v>-2.7865198692786086E-2</v>
      </c>
    </row>
    <row r="17" spans="2:15" x14ac:dyDescent="0.25">
      <c r="B17" s="9" t="s">
        <v>43</v>
      </c>
      <c r="C17" s="5">
        <v>393657</v>
      </c>
      <c r="D17" s="5">
        <v>387774</v>
      </c>
      <c r="E17" s="5">
        <v>383859</v>
      </c>
      <c r="F17" s="5">
        <v>398886</v>
      </c>
      <c r="G17" s="5">
        <v>392526</v>
      </c>
      <c r="H17" s="5">
        <v>380093.638913</v>
      </c>
      <c r="I17" s="5">
        <v>388690.51593400002</v>
      </c>
      <c r="J17" s="5">
        <v>378184.08455799997</v>
      </c>
      <c r="K17" s="79">
        <f t="shared" si="0"/>
        <v>-3.6537491636222892E-2</v>
      </c>
      <c r="L17" s="79">
        <f t="shared" si="1"/>
        <v>-2.7030326044240431E-2</v>
      </c>
    </row>
    <row r="18" spans="2:15" x14ac:dyDescent="0.25">
      <c r="B18" s="9" t="s">
        <v>44</v>
      </c>
      <c r="C18" s="5">
        <v>247864</v>
      </c>
      <c r="D18" s="5">
        <v>247561</v>
      </c>
      <c r="E18" s="5">
        <v>247000</v>
      </c>
      <c r="F18" s="5">
        <v>269187</v>
      </c>
      <c r="G18" s="5">
        <v>258904</v>
      </c>
      <c r="H18" s="5">
        <v>236804.59692899999</v>
      </c>
      <c r="I18" s="5">
        <v>257999.812424</v>
      </c>
      <c r="J18" s="5">
        <v>251629.61752199999</v>
      </c>
      <c r="K18" s="79">
        <f t="shared" si="0"/>
        <v>-2.8096833104162215E-2</v>
      </c>
      <c r="L18" s="79">
        <f t="shared" si="1"/>
        <v>-2.4690695865821649E-2</v>
      </c>
    </row>
    <row r="19" spans="2:15" x14ac:dyDescent="0.25">
      <c r="B19" s="9" t="s">
        <v>45</v>
      </c>
      <c r="C19" s="5">
        <v>159888</v>
      </c>
      <c r="D19" s="5">
        <v>186030</v>
      </c>
      <c r="E19" s="5">
        <v>179904</v>
      </c>
      <c r="F19" s="5">
        <v>180393</v>
      </c>
      <c r="G19" s="5">
        <v>175348</v>
      </c>
      <c r="H19" s="5">
        <v>163394.13994299999</v>
      </c>
      <c r="I19" s="5">
        <v>193625.565607</v>
      </c>
      <c r="J19" s="5">
        <v>182667.378023</v>
      </c>
      <c r="K19" s="79">
        <f t="shared" si="0"/>
        <v>4.1742010305221601E-2</v>
      </c>
      <c r="L19" s="79">
        <f t="shared" si="1"/>
        <v>-5.6594735047755682E-2</v>
      </c>
    </row>
    <row r="20" spans="2:15" x14ac:dyDescent="0.25">
      <c r="B20" s="9" t="s">
        <v>46</v>
      </c>
      <c r="C20" s="5">
        <v>106182</v>
      </c>
      <c r="D20" s="5">
        <v>106621</v>
      </c>
      <c r="E20" s="5">
        <v>116096</v>
      </c>
      <c r="F20" s="5">
        <v>119424</v>
      </c>
      <c r="G20" s="5">
        <v>121139</v>
      </c>
      <c r="H20" s="5" t="s">
        <v>36</v>
      </c>
      <c r="I20" s="5">
        <v>134770.93724500001</v>
      </c>
      <c r="J20" s="5">
        <v>125459.88155599999</v>
      </c>
      <c r="K20" s="79">
        <f t="shared" si="0"/>
        <v>3.566879003458831E-2</v>
      </c>
      <c r="L20" s="79">
        <f t="shared" si="1"/>
        <v>-6.9088008730498418E-2</v>
      </c>
    </row>
    <row r="21" spans="2:15" ht="15.75" thickBot="1" x14ac:dyDescent="0.3">
      <c r="B21" s="9" t="s">
        <v>47</v>
      </c>
      <c r="C21" s="5">
        <v>96011</v>
      </c>
      <c r="D21" s="5">
        <v>90121</v>
      </c>
      <c r="E21" s="5">
        <v>96373</v>
      </c>
      <c r="F21" s="5">
        <v>92848</v>
      </c>
      <c r="G21" s="5">
        <v>95948</v>
      </c>
      <c r="H21" s="5" t="s">
        <v>36</v>
      </c>
      <c r="I21" s="5">
        <v>100097.631288</v>
      </c>
      <c r="J21" s="5">
        <v>94605.472527999998</v>
      </c>
      <c r="K21" s="79">
        <f t="shared" si="0"/>
        <v>-1.3992240296827465E-2</v>
      </c>
      <c r="L21" s="79">
        <f t="shared" si="1"/>
        <v>-5.4868019246109991E-2</v>
      </c>
    </row>
    <row r="22" spans="2:15" ht="15.75" thickBot="1" x14ac:dyDescent="0.3">
      <c r="B22" s="20" t="s">
        <v>48</v>
      </c>
      <c r="C22" s="22">
        <v>2241577</v>
      </c>
      <c r="D22" s="22">
        <v>2238981</v>
      </c>
      <c r="E22" s="22">
        <v>2255144</v>
      </c>
      <c r="F22" s="22">
        <v>2281679</v>
      </c>
      <c r="G22" s="22">
        <v>2320742</v>
      </c>
      <c r="H22" s="22">
        <v>1543293.43</v>
      </c>
      <c r="I22" s="22" t="s">
        <v>36</v>
      </c>
      <c r="J22" s="22">
        <v>2288920.4625880001</v>
      </c>
      <c r="K22" s="23">
        <f t="shared" si="0"/>
        <v>-1.3711794508825146E-2</v>
      </c>
      <c r="L22" s="78" t="s">
        <v>36</v>
      </c>
    </row>
    <row r="24" spans="2:15" x14ac:dyDescent="0.25">
      <c r="B24" s="77" t="s">
        <v>49</v>
      </c>
      <c r="C24"/>
      <c r="D24"/>
      <c r="E24"/>
      <c r="F24"/>
      <c r="G24"/>
      <c r="H24"/>
      <c r="I24"/>
      <c r="J24"/>
      <c r="K24"/>
      <c r="L24"/>
      <c r="M24"/>
    </row>
    <row r="25" spans="2:15" ht="30" x14ac:dyDescent="0.25">
      <c r="C25" s="2">
        <v>2015</v>
      </c>
      <c r="D25" s="3">
        <v>2016</v>
      </c>
      <c r="E25" s="4">
        <v>2017</v>
      </c>
      <c r="F25" s="2">
        <v>2018</v>
      </c>
      <c r="G25" s="25">
        <v>2019</v>
      </c>
      <c r="H25" s="25">
        <v>2020</v>
      </c>
      <c r="I25" s="25">
        <v>2021</v>
      </c>
      <c r="J25" s="25">
        <v>2022</v>
      </c>
      <c r="K25" s="4" t="s">
        <v>33</v>
      </c>
      <c r="L25"/>
    </row>
    <row r="26" spans="2:15" x14ac:dyDescent="0.25">
      <c r="B26" s="9" t="s">
        <v>50</v>
      </c>
      <c r="C26" s="5">
        <v>933880</v>
      </c>
      <c r="D26" s="5">
        <v>903147</v>
      </c>
      <c r="E26" s="5">
        <v>911831</v>
      </c>
      <c r="F26" s="5">
        <v>891725</v>
      </c>
      <c r="G26" s="32">
        <v>810260</v>
      </c>
      <c r="H26" s="5" t="s">
        <v>36</v>
      </c>
      <c r="I26" s="5" t="s">
        <v>36</v>
      </c>
      <c r="J26" s="32">
        <v>689571.88005200005</v>
      </c>
      <c r="K26" s="79">
        <f>(J26-G26)/G26</f>
        <v>-0.14894986787944603</v>
      </c>
      <c r="L26"/>
    </row>
    <row r="27" spans="2:15" x14ac:dyDescent="0.25">
      <c r="B27" s="9" t="s">
        <v>51</v>
      </c>
      <c r="C27" s="5">
        <v>772955</v>
      </c>
      <c r="D27" s="5">
        <v>813215</v>
      </c>
      <c r="E27" s="5">
        <v>837961</v>
      </c>
      <c r="F27" s="5">
        <v>873973</v>
      </c>
      <c r="G27" s="32">
        <v>908921</v>
      </c>
      <c r="H27" s="5" t="s">
        <v>36</v>
      </c>
      <c r="I27" s="5" t="s">
        <v>36</v>
      </c>
      <c r="J27" s="32">
        <v>959451.59561299998</v>
      </c>
      <c r="K27" s="79">
        <f t="shared" ref="K27:K29" si="2">(J27-G27)/G27</f>
        <v>5.559404570144158E-2</v>
      </c>
      <c r="L27"/>
    </row>
    <row r="28" spans="2:15" x14ac:dyDescent="0.25">
      <c r="B28" s="9" t="s">
        <v>52</v>
      </c>
      <c r="C28" s="5">
        <v>360526</v>
      </c>
      <c r="D28" s="5">
        <v>374636</v>
      </c>
      <c r="E28" s="5">
        <v>384657</v>
      </c>
      <c r="F28" s="5">
        <v>388498</v>
      </c>
      <c r="G28" s="32">
        <v>422565</v>
      </c>
      <c r="H28" s="5" t="s">
        <v>36</v>
      </c>
      <c r="I28" s="5" t="s">
        <v>36</v>
      </c>
      <c r="J28" s="32">
        <v>462064.64777600003</v>
      </c>
      <c r="K28" s="79">
        <f t="shared" si="2"/>
        <v>9.3475909684900618E-2</v>
      </c>
      <c r="L28"/>
    </row>
    <row r="29" spans="2:15" ht="15.75" thickBot="1" x14ac:dyDescent="0.3">
      <c r="B29" s="9" t="s">
        <v>14</v>
      </c>
      <c r="C29" s="5">
        <v>174217</v>
      </c>
      <c r="D29" s="5">
        <v>147983</v>
      </c>
      <c r="E29" s="5">
        <v>120695</v>
      </c>
      <c r="F29" s="5">
        <v>127483</v>
      </c>
      <c r="G29" s="32">
        <v>178996</v>
      </c>
      <c r="H29" s="5" t="s">
        <v>36</v>
      </c>
      <c r="I29" s="5" t="s">
        <v>36</v>
      </c>
      <c r="J29" s="32">
        <v>177832.33914699999</v>
      </c>
      <c r="K29" s="79">
        <f t="shared" si="2"/>
        <v>-6.5010438948356862E-3</v>
      </c>
      <c r="L29"/>
    </row>
    <row r="30" spans="2:15" ht="15.75" thickBot="1" x14ac:dyDescent="0.3">
      <c r="B30" s="9" t="s">
        <v>53</v>
      </c>
      <c r="C30" s="22">
        <v>2241577</v>
      </c>
      <c r="D30" s="22">
        <v>2238981</v>
      </c>
      <c r="E30" s="22">
        <v>2255144</v>
      </c>
      <c r="F30" s="22">
        <v>2281679</v>
      </c>
      <c r="G30" s="22">
        <v>2320742</v>
      </c>
      <c r="H30" s="22" t="s">
        <v>36</v>
      </c>
      <c r="I30" s="22" t="s">
        <v>36</v>
      </c>
      <c r="J30" s="22">
        <v>2288920.4625880001</v>
      </c>
      <c r="K30" s="23">
        <f>(J30-G30)/G30</f>
        <v>-1.3711794508825146E-2</v>
      </c>
      <c r="L30"/>
    </row>
    <row r="32" spans="2:15" ht="18.75" x14ac:dyDescent="0.3">
      <c r="B32" s="1" t="s">
        <v>54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54"/>
      <c r="N32" s="54"/>
      <c r="O32" s="54"/>
    </row>
    <row r="34" spans="2:11" x14ac:dyDescent="0.25">
      <c r="C34" s="4">
        <v>2015</v>
      </c>
      <c r="D34" s="2">
        <v>2016</v>
      </c>
      <c r="E34" s="3">
        <v>2017</v>
      </c>
      <c r="F34" s="4">
        <v>2018</v>
      </c>
      <c r="G34" s="2">
        <v>2019</v>
      </c>
      <c r="H34" s="2">
        <v>2020</v>
      </c>
      <c r="I34" s="25">
        <v>2021</v>
      </c>
      <c r="J34" s="25">
        <v>2022</v>
      </c>
      <c r="K34"/>
    </row>
    <row r="35" spans="2:11" x14ac:dyDescent="0.25">
      <c r="B35" s="9" t="s">
        <v>35</v>
      </c>
      <c r="C35" s="6">
        <v>5.0099999999999999E-2</v>
      </c>
      <c r="D35" s="6">
        <v>4.8799999999999996E-2</v>
      </c>
      <c r="E35" s="6">
        <v>5.9900000000000002E-2</v>
      </c>
      <c r="F35" s="6">
        <v>7.9299999999999995E-2</v>
      </c>
      <c r="G35" s="6">
        <v>7.5399999999999995E-2</v>
      </c>
      <c r="H35" s="6">
        <v>6.7591291386756111E-2</v>
      </c>
      <c r="I35" s="5" t="s">
        <v>36</v>
      </c>
      <c r="J35" s="80">
        <v>5.59238837902803E-2</v>
      </c>
      <c r="K35"/>
    </row>
    <row r="36" spans="2:11" x14ac:dyDescent="0.25">
      <c r="B36" s="9" t="s">
        <v>37</v>
      </c>
      <c r="C36" s="6">
        <v>3.6000000000000004E-2</v>
      </c>
      <c r="D36" s="6">
        <v>4.3200000000000002E-2</v>
      </c>
      <c r="E36" s="6">
        <v>4.0999999999999995E-2</v>
      </c>
      <c r="F36" s="6">
        <v>5.62E-2</v>
      </c>
      <c r="G36" s="6">
        <v>4.4699999999999997E-2</v>
      </c>
      <c r="H36" s="6">
        <v>4.3959580547563638E-2</v>
      </c>
      <c r="I36" s="5" t="s">
        <v>36</v>
      </c>
      <c r="J36" s="80">
        <v>4.0588344018502899E-2</v>
      </c>
      <c r="K36"/>
    </row>
    <row r="37" spans="2:11" x14ac:dyDescent="0.25">
      <c r="B37" s="9" t="s">
        <v>38</v>
      </c>
      <c r="C37" s="6">
        <v>5.2000000000000005E-2</v>
      </c>
      <c r="D37" s="6">
        <v>6.6199999999999995E-2</v>
      </c>
      <c r="E37" s="6">
        <v>5.2499999999999998E-2</v>
      </c>
      <c r="F37" s="6">
        <v>7.400000000000001E-2</v>
      </c>
      <c r="G37" s="6">
        <v>6.6500000000000004E-2</v>
      </c>
      <c r="H37" s="5" t="s">
        <v>36</v>
      </c>
      <c r="I37" s="5" t="s">
        <v>36</v>
      </c>
      <c r="J37" s="80">
        <v>5.6831950353352097E-2</v>
      </c>
      <c r="K37"/>
    </row>
    <row r="38" spans="2:11" x14ac:dyDescent="0.25">
      <c r="B38" s="9" t="s">
        <v>39</v>
      </c>
      <c r="C38" s="6">
        <v>8.3400000000000002E-2</v>
      </c>
      <c r="D38" s="6">
        <v>6.1600000000000002E-2</v>
      </c>
      <c r="E38" s="6">
        <v>8.43E-2</v>
      </c>
      <c r="F38" s="6">
        <v>9.1799999999999993E-2</v>
      </c>
      <c r="G38" s="6">
        <v>9.5299999999999996E-2</v>
      </c>
      <c r="H38" s="5" t="s">
        <v>36</v>
      </c>
      <c r="I38" s="5" t="s">
        <v>36</v>
      </c>
      <c r="J38" s="80">
        <v>7.5753799023828408E-2</v>
      </c>
      <c r="K38"/>
    </row>
    <row r="39" spans="2:11" x14ac:dyDescent="0.25">
      <c r="B39" s="9" t="s">
        <v>40</v>
      </c>
      <c r="C39" s="6">
        <v>9.3000000000000013E-2</v>
      </c>
      <c r="D39" s="6">
        <v>9.9000000000000005E-2</v>
      </c>
      <c r="E39" s="6">
        <v>0.10589999999999999</v>
      </c>
      <c r="F39" s="6">
        <v>9.4299999999999995E-2</v>
      </c>
      <c r="G39" s="6">
        <v>0.10769999999999999</v>
      </c>
      <c r="H39" s="5" t="s">
        <v>36</v>
      </c>
      <c r="I39" s="6">
        <v>2.9893968129902401E-2</v>
      </c>
      <c r="J39" s="6">
        <v>8.7532881393953807E-2</v>
      </c>
      <c r="K39"/>
    </row>
    <row r="40" spans="2:11" x14ac:dyDescent="0.25">
      <c r="B40" s="9" t="s">
        <v>41</v>
      </c>
      <c r="C40" s="6">
        <v>0.15640000000000001</v>
      </c>
      <c r="D40" s="6">
        <v>0.1807</v>
      </c>
      <c r="E40" s="6">
        <v>0.17519999999999999</v>
      </c>
      <c r="F40" s="6">
        <v>0.16020000000000001</v>
      </c>
      <c r="G40" s="6">
        <v>0.14910000000000001</v>
      </c>
      <c r="H40" s="5" t="s">
        <v>36</v>
      </c>
      <c r="I40" s="6">
        <v>4.7964157025086197E-2</v>
      </c>
      <c r="J40" s="6">
        <v>0.141621494026196</v>
      </c>
      <c r="K40"/>
    </row>
    <row r="41" spans="2:11" x14ac:dyDescent="0.25">
      <c r="B41" s="9" t="s">
        <v>42</v>
      </c>
      <c r="C41" s="6">
        <v>0.1968</v>
      </c>
      <c r="D41" s="6">
        <v>0.19920000000000002</v>
      </c>
      <c r="E41" s="6">
        <v>0.20989999999999998</v>
      </c>
      <c r="F41" s="6">
        <v>0.2162</v>
      </c>
      <c r="G41" s="6">
        <v>0.21359999999999998</v>
      </c>
      <c r="H41" s="6">
        <v>0.11</v>
      </c>
      <c r="I41" s="6">
        <v>0.107689522611049</v>
      </c>
      <c r="J41" s="6">
        <v>0.194798504643096</v>
      </c>
      <c r="K41"/>
    </row>
    <row r="42" spans="2:11" x14ac:dyDescent="0.25">
      <c r="B42" s="9" t="s">
        <v>43</v>
      </c>
      <c r="C42" s="6">
        <v>0.16879999999999998</v>
      </c>
      <c r="D42" s="6">
        <v>0.18770000000000001</v>
      </c>
      <c r="E42" s="6">
        <v>0.18079999999999999</v>
      </c>
      <c r="F42" s="6">
        <v>0.18090000000000001</v>
      </c>
      <c r="G42" s="6">
        <v>0.1552</v>
      </c>
      <c r="H42" s="6">
        <v>0.08</v>
      </c>
      <c r="I42" s="6">
        <v>9.3199644758379399E-2</v>
      </c>
      <c r="J42" s="6">
        <v>0.16556155904386699</v>
      </c>
      <c r="K42"/>
    </row>
    <row r="43" spans="2:11" x14ac:dyDescent="0.25">
      <c r="B43" s="9" t="s">
        <v>44</v>
      </c>
      <c r="C43" s="6">
        <v>0.15509999999999999</v>
      </c>
      <c r="D43" s="6">
        <v>0.15240000000000001</v>
      </c>
      <c r="E43" s="6">
        <v>0.15279999999999999</v>
      </c>
      <c r="F43" s="6">
        <v>0.1484</v>
      </c>
      <c r="G43" s="6">
        <v>0.14510000000000001</v>
      </c>
      <c r="H43" s="6">
        <v>7.0000000000000007E-2</v>
      </c>
      <c r="I43" s="6">
        <v>0.11287818800867801</v>
      </c>
      <c r="J43" s="6">
        <v>0.14753658642251899</v>
      </c>
      <c r="K43"/>
    </row>
    <row r="44" spans="2:11" x14ac:dyDescent="0.25">
      <c r="B44" s="9" t="s">
        <v>45</v>
      </c>
      <c r="C44" s="6">
        <v>8.2400000000000001E-2</v>
      </c>
      <c r="D44" s="6">
        <v>8.6500000000000007E-2</v>
      </c>
      <c r="E44" s="6">
        <v>9.6500000000000002E-2</v>
      </c>
      <c r="F44" s="6">
        <v>9.3900000000000011E-2</v>
      </c>
      <c r="G44" s="6">
        <v>9.1499999999999998E-2</v>
      </c>
      <c r="H44" s="6">
        <v>0.03</v>
      </c>
      <c r="I44" s="6">
        <v>6.6669992278815607E-2</v>
      </c>
      <c r="J44" s="6">
        <v>8.0513818395905296E-2</v>
      </c>
      <c r="K44"/>
    </row>
    <row r="45" spans="2:11" x14ac:dyDescent="0.25">
      <c r="B45" s="9" t="s">
        <v>46</v>
      </c>
      <c r="C45" s="6">
        <v>5.9800000000000006E-2</v>
      </c>
      <c r="D45" s="6">
        <v>6.0499999999999998E-2</v>
      </c>
      <c r="E45" s="6">
        <v>6.1900000000000004E-2</v>
      </c>
      <c r="F45" s="6">
        <v>6.1600000000000002E-2</v>
      </c>
      <c r="G45" s="6">
        <v>6.3E-2</v>
      </c>
      <c r="H45" s="5" t="s">
        <v>36</v>
      </c>
      <c r="I45" s="6">
        <v>4.53072043707742E-2</v>
      </c>
      <c r="J45" s="6">
        <v>5.1264602120074401E-2</v>
      </c>
      <c r="K45"/>
    </row>
    <row r="46" spans="2:11" ht="15.75" thickBot="1" x14ac:dyDescent="0.3">
      <c r="B46" s="9" t="s">
        <v>47</v>
      </c>
      <c r="C46" s="6">
        <v>5.0099999999999999E-2</v>
      </c>
      <c r="D46" s="6">
        <v>6.9699999999999998E-2</v>
      </c>
      <c r="E46" s="6">
        <v>7.8E-2</v>
      </c>
      <c r="F46" s="6">
        <v>7.1900000000000006E-2</v>
      </c>
      <c r="G46" s="6">
        <v>6.2E-2</v>
      </c>
      <c r="H46" s="5" t="s">
        <v>36</v>
      </c>
      <c r="I46" s="6">
        <v>5.6099999999999997E-2</v>
      </c>
      <c r="J46" s="6">
        <v>6.7120772121513503E-2</v>
      </c>
      <c r="K46"/>
    </row>
    <row r="47" spans="2:11" ht="15.75" thickBot="1" x14ac:dyDescent="0.3">
      <c r="B47" s="20" t="s">
        <v>48</v>
      </c>
      <c r="C47" s="23">
        <v>0.12279999999999999</v>
      </c>
      <c r="D47" s="23">
        <v>0.12970000000000001</v>
      </c>
      <c r="E47" s="23">
        <v>0.13150000000000001</v>
      </c>
      <c r="F47" s="23">
        <v>0.1323</v>
      </c>
      <c r="G47" s="23">
        <v>0.12509999999999999</v>
      </c>
      <c r="H47" s="22" t="s">
        <v>36</v>
      </c>
      <c r="I47" s="23" t="s">
        <v>36</v>
      </c>
      <c r="J47" s="23">
        <v>0.11768426322967701</v>
      </c>
    </row>
    <row r="49" spans="2:15" x14ac:dyDescent="0.25">
      <c r="B49" s="77" t="s">
        <v>49</v>
      </c>
      <c r="C49"/>
      <c r="D49"/>
      <c r="E49"/>
      <c r="F49"/>
      <c r="G49"/>
      <c r="H49"/>
      <c r="I49"/>
      <c r="J49"/>
      <c r="K49"/>
      <c r="L49"/>
      <c r="M49"/>
    </row>
    <row r="50" spans="2:15" x14ac:dyDescent="0.25">
      <c r="C50" s="2">
        <v>2015</v>
      </c>
      <c r="D50" s="3">
        <v>2016</v>
      </c>
      <c r="E50" s="4">
        <v>2017</v>
      </c>
      <c r="F50" s="2">
        <v>2018</v>
      </c>
      <c r="G50" s="25">
        <v>2019</v>
      </c>
      <c r="H50" s="25">
        <v>2020</v>
      </c>
      <c r="I50" s="25">
        <v>2021</v>
      </c>
      <c r="J50" s="25">
        <v>2022</v>
      </c>
      <c r="K50"/>
      <c r="L50"/>
    </row>
    <row r="51" spans="2:15" x14ac:dyDescent="0.25">
      <c r="B51" s="9" t="s">
        <v>50</v>
      </c>
      <c r="C51" s="6">
        <v>8.6800000000000002E-2</v>
      </c>
      <c r="D51" s="6">
        <v>8.2200000000000009E-2</v>
      </c>
      <c r="E51" s="6">
        <v>7.7100000000000002E-2</v>
      </c>
      <c r="F51" s="6">
        <v>9.2300000000000007E-2</v>
      </c>
      <c r="G51" s="6">
        <v>8.7400000000000005E-2</v>
      </c>
      <c r="H51" s="5" t="s">
        <v>36</v>
      </c>
      <c r="I51" s="5" t="s">
        <v>36</v>
      </c>
      <c r="J51" s="6">
        <v>7.6543503889717396E-2</v>
      </c>
      <c r="K51"/>
      <c r="L51"/>
    </row>
    <row r="52" spans="2:15" x14ac:dyDescent="0.25">
      <c r="B52" s="9" t="s">
        <v>51</v>
      </c>
      <c r="C52" s="6">
        <v>0.1535</v>
      </c>
      <c r="D52" s="6">
        <v>0.16469999999999999</v>
      </c>
      <c r="E52" s="6">
        <v>0.17430000000000001</v>
      </c>
      <c r="F52" s="6">
        <v>0.15970000000000001</v>
      </c>
      <c r="G52" s="6">
        <v>0.14019999999999999</v>
      </c>
      <c r="H52" s="5" t="s">
        <v>36</v>
      </c>
      <c r="I52" s="5" t="s">
        <v>36</v>
      </c>
      <c r="J52" s="6">
        <v>0.12956604652324999</v>
      </c>
      <c r="K52"/>
      <c r="L52"/>
    </row>
    <row r="53" spans="2:15" x14ac:dyDescent="0.25">
      <c r="B53" s="9" t="s">
        <v>52</v>
      </c>
      <c r="C53" s="6">
        <v>0.17449999999999999</v>
      </c>
      <c r="D53" s="6">
        <v>0.18059999999999998</v>
      </c>
      <c r="E53" s="6">
        <v>0.1759</v>
      </c>
      <c r="F53" s="6">
        <v>0.17480000000000001</v>
      </c>
      <c r="G53" s="6">
        <v>0.17680000000000001</v>
      </c>
      <c r="H53" s="5" t="s">
        <v>36</v>
      </c>
      <c r="I53" s="5" t="s">
        <v>36</v>
      </c>
      <c r="J53" s="6">
        <v>0.168177033086227</v>
      </c>
      <c r="K53"/>
      <c r="L53"/>
    </row>
    <row r="54" spans="2:15" ht="15.75" thickBot="1" x14ac:dyDescent="0.3">
      <c r="B54" s="9" t="s">
        <v>14</v>
      </c>
      <c r="C54" s="6">
        <v>7.3300000000000004E-2</v>
      </c>
      <c r="D54" s="6">
        <v>9.9000000000000005E-2</v>
      </c>
      <c r="E54" s="6">
        <v>0.1045</v>
      </c>
      <c r="F54" s="6">
        <v>9.4899999999999998E-2</v>
      </c>
      <c r="G54" s="6">
        <v>9.6600000000000005E-2</v>
      </c>
      <c r="H54" s="5" t="s">
        <v>36</v>
      </c>
      <c r="I54" s="5" t="s">
        <v>36</v>
      </c>
      <c r="J54" s="6">
        <v>8.1912315762539004E-2</v>
      </c>
      <c r="K54"/>
      <c r="L54"/>
    </row>
    <row r="55" spans="2:15" ht="15.75" thickBot="1" x14ac:dyDescent="0.3">
      <c r="B55" s="9" t="s">
        <v>53</v>
      </c>
      <c r="C55" s="23">
        <v>0.12279999999999999</v>
      </c>
      <c r="D55" s="23">
        <v>0.12970000000000001</v>
      </c>
      <c r="E55" s="23">
        <v>0.13150000000000001</v>
      </c>
      <c r="F55" s="23">
        <v>0.1323</v>
      </c>
      <c r="G55" s="23">
        <v>0.12509999999999999</v>
      </c>
      <c r="H55" s="22" t="s">
        <v>36</v>
      </c>
      <c r="I55" s="22" t="s">
        <v>36</v>
      </c>
      <c r="J55" s="23">
        <v>0.11768426322967701</v>
      </c>
      <c r="K55"/>
      <c r="L55"/>
    </row>
    <row r="57" spans="2:15" ht="18.75" x14ac:dyDescent="0.3">
      <c r="B57" s="1" t="s">
        <v>55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54"/>
      <c r="N57" s="54"/>
      <c r="O57" s="54"/>
    </row>
    <row r="59" spans="2:15" x14ac:dyDescent="0.25">
      <c r="C59" s="4">
        <v>2015</v>
      </c>
      <c r="D59" s="2">
        <v>2016</v>
      </c>
      <c r="E59" s="3">
        <v>2017</v>
      </c>
      <c r="F59" s="4">
        <v>2018</v>
      </c>
      <c r="G59" s="2">
        <v>2019</v>
      </c>
      <c r="H59" s="2">
        <v>2020</v>
      </c>
      <c r="I59" s="25">
        <v>2021</v>
      </c>
      <c r="J59" s="25">
        <v>2022</v>
      </c>
      <c r="K59"/>
      <c r="L59"/>
    </row>
    <row r="60" spans="2:15" x14ac:dyDescent="0.25">
      <c r="B60" s="9" t="s">
        <v>35</v>
      </c>
      <c r="C60" s="6">
        <v>0.31739999999999996</v>
      </c>
      <c r="D60" s="6">
        <v>0.33659999999999995</v>
      </c>
      <c r="E60" s="6">
        <v>0.32829999999999998</v>
      </c>
      <c r="F60" s="6">
        <v>0.36570000000000003</v>
      </c>
      <c r="G60" s="6">
        <v>0.36909999999999998</v>
      </c>
      <c r="H60" s="6">
        <v>0.36</v>
      </c>
      <c r="I60" s="5" t="s">
        <v>36</v>
      </c>
      <c r="J60" s="6">
        <v>0.35906151214423898</v>
      </c>
      <c r="K60"/>
      <c r="L60"/>
    </row>
    <row r="61" spans="2:15" x14ac:dyDescent="0.25">
      <c r="B61" s="9" t="s">
        <v>37</v>
      </c>
      <c r="C61" s="6">
        <v>0.37450000000000006</v>
      </c>
      <c r="D61" s="6">
        <v>0.3911</v>
      </c>
      <c r="E61" s="6">
        <v>0.40090000000000003</v>
      </c>
      <c r="F61" s="6">
        <v>0.38479999999999998</v>
      </c>
      <c r="G61" s="6">
        <v>0.44240000000000002</v>
      </c>
      <c r="H61" s="6">
        <v>0.45</v>
      </c>
      <c r="I61" s="5" t="s">
        <v>36</v>
      </c>
      <c r="J61" s="6">
        <v>0.46078046215957302</v>
      </c>
      <c r="K61"/>
      <c r="L61"/>
    </row>
    <row r="62" spans="2:15" x14ac:dyDescent="0.25">
      <c r="B62" s="9" t="s">
        <v>38</v>
      </c>
      <c r="C62" s="6">
        <v>0.42859999999999998</v>
      </c>
      <c r="D62" s="6">
        <v>0.43209999999999998</v>
      </c>
      <c r="E62" s="6">
        <v>0.41969999999999996</v>
      </c>
      <c r="F62" s="6">
        <v>0.42950000000000005</v>
      </c>
      <c r="G62" s="6">
        <v>0.45289999999999997</v>
      </c>
      <c r="H62" s="6" t="s">
        <v>36</v>
      </c>
      <c r="I62" s="5" t="s">
        <v>36</v>
      </c>
      <c r="J62" s="6">
        <v>0.484840218286192</v>
      </c>
      <c r="K62"/>
      <c r="L62"/>
    </row>
    <row r="63" spans="2:15" x14ac:dyDescent="0.25">
      <c r="B63" s="9" t="s">
        <v>39</v>
      </c>
      <c r="C63" s="6">
        <v>0.52100000000000002</v>
      </c>
      <c r="D63" s="6">
        <v>0.46409999999999996</v>
      </c>
      <c r="E63" s="6">
        <v>0.5484</v>
      </c>
      <c r="F63" s="6">
        <v>0.46240000000000003</v>
      </c>
      <c r="G63" s="6">
        <v>0.51739999999999997</v>
      </c>
      <c r="H63" s="6" t="s">
        <v>36</v>
      </c>
      <c r="I63" s="5" t="s">
        <v>36</v>
      </c>
      <c r="J63" s="6">
        <v>0.52588897163404102</v>
      </c>
      <c r="K63"/>
      <c r="L63"/>
    </row>
    <row r="64" spans="2:15" x14ac:dyDescent="0.25">
      <c r="B64" s="9" t="s">
        <v>40</v>
      </c>
      <c r="C64" s="6">
        <v>0.56869999999999998</v>
      </c>
      <c r="D64" s="6">
        <v>0.54590000000000005</v>
      </c>
      <c r="E64" s="6">
        <v>0.5343</v>
      </c>
      <c r="F64" s="6">
        <v>0.55669999999999997</v>
      </c>
      <c r="G64" s="6">
        <v>0.54830000000000001</v>
      </c>
      <c r="H64" s="6" t="s">
        <v>36</v>
      </c>
      <c r="I64" s="6">
        <v>0.43316727002597899</v>
      </c>
      <c r="J64" s="6">
        <v>0.61674438787778096</v>
      </c>
      <c r="K64"/>
      <c r="L64"/>
    </row>
    <row r="65" spans="2:13" x14ac:dyDescent="0.25">
      <c r="B65" s="9" t="s">
        <v>41</v>
      </c>
      <c r="C65" s="6">
        <v>0.63969999999999994</v>
      </c>
      <c r="D65" s="6">
        <v>0.63270000000000004</v>
      </c>
      <c r="E65" s="6">
        <v>0.63969999999999994</v>
      </c>
      <c r="F65" s="6">
        <v>0.62970000000000004</v>
      </c>
      <c r="G65" s="6">
        <v>0.67420000000000002</v>
      </c>
      <c r="H65" s="6" t="s">
        <v>36</v>
      </c>
      <c r="I65" s="6">
        <v>0.57465477270257903</v>
      </c>
      <c r="J65" s="6">
        <v>0.67176934704915492</v>
      </c>
      <c r="K65"/>
    </row>
    <row r="66" spans="2:13" x14ac:dyDescent="0.25">
      <c r="B66" s="9" t="s">
        <v>42</v>
      </c>
      <c r="C66" s="6">
        <v>0.74459999999999993</v>
      </c>
      <c r="D66" s="6">
        <v>0.74379999999999991</v>
      </c>
      <c r="E66" s="6">
        <v>0.72959999999999992</v>
      </c>
      <c r="F66" s="6">
        <v>0.71120000000000005</v>
      </c>
      <c r="G66" s="6">
        <v>0.73930000000000007</v>
      </c>
      <c r="H66" s="6">
        <v>0.73</v>
      </c>
      <c r="I66" s="6">
        <v>0.77291729263642195</v>
      </c>
      <c r="J66" s="6">
        <v>0.755988410645831</v>
      </c>
      <c r="K66"/>
    </row>
    <row r="67" spans="2:13" x14ac:dyDescent="0.25">
      <c r="B67" s="9" t="s">
        <v>43</v>
      </c>
      <c r="C67" s="6">
        <v>0.87239999999999995</v>
      </c>
      <c r="D67" s="6">
        <v>0.86060000000000003</v>
      </c>
      <c r="E67" s="6">
        <v>0.85309999999999997</v>
      </c>
      <c r="F67" s="6">
        <v>0.86269999999999991</v>
      </c>
      <c r="G67" s="6">
        <v>0.87609999999999999</v>
      </c>
      <c r="H67" s="6">
        <v>0.85</v>
      </c>
      <c r="I67" s="6">
        <v>0.88152330316502003</v>
      </c>
      <c r="J67" s="6">
        <v>0.86496986856017799</v>
      </c>
      <c r="K67"/>
    </row>
    <row r="68" spans="2:13" x14ac:dyDescent="0.25">
      <c r="B68" s="9" t="s">
        <v>44</v>
      </c>
      <c r="C68" s="6">
        <v>0.68579999999999997</v>
      </c>
      <c r="D68" s="6">
        <v>0.68889999999999996</v>
      </c>
      <c r="E68" s="6">
        <v>0.67859999999999998</v>
      </c>
      <c r="F68" s="6">
        <v>0.72250000000000003</v>
      </c>
      <c r="G68" s="6">
        <v>0.70150000000000001</v>
      </c>
      <c r="H68" s="6">
        <v>0.67</v>
      </c>
      <c r="I68" s="6">
        <v>0.73695899104402296</v>
      </c>
      <c r="J68" s="6">
        <v>0.72847721746281491</v>
      </c>
      <c r="K68"/>
    </row>
    <row r="69" spans="2:13" x14ac:dyDescent="0.25">
      <c r="B69" s="9" t="s">
        <v>45</v>
      </c>
      <c r="C69" s="6">
        <v>0.48479999999999995</v>
      </c>
      <c r="D69" s="6">
        <v>0.52890000000000004</v>
      </c>
      <c r="E69" s="6">
        <v>0.5202</v>
      </c>
      <c r="F69" s="6">
        <v>0.52780000000000005</v>
      </c>
      <c r="G69" s="6">
        <v>0.51369999999999993</v>
      </c>
      <c r="H69" s="6">
        <v>0.48</v>
      </c>
      <c r="I69" s="6">
        <v>0.58085956017180895</v>
      </c>
      <c r="J69" s="6">
        <v>0.54994109832197902</v>
      </c>
      <c r="K69"/>
    </row>
    <row r="70" spans="2:13" x14ac:dyDescent="0.25">
      <c r="B70" s="9" t="s">
        <v>46</v>
      </c>
      <c r="C70" s="6">
        <v>0.40909999999999996</v>
      </c>
      <c r="D70" s="6">
        <v>0.41139999999999999</v>
      </c>
      <c r="E70" s="6">
        <v>0.44900000000000001</v>
      </c>
      <c r="F70" s="6">
        <v>0.44130000000000003</v>
      </c>
      <c r="G70" s="6">
        <v>0.44800000000000001</v>
      </c>
      <c r="H70" s="6" t="s">
        <v>36</v>
      </c>
      <c r="I70" s="6">
        <v>0.51735776548054502</v>
      </c>
      <c r="J70" s="6">
        <v>0.51401534464913001</v>
      </c>
      <c r="K70"/>
    </row>
    <row r="71" spans="2:13" ht="15.75" thickBot="1" x14ac:dyDescent="0.3">
      <c r="B71" s="9" t="s">
        <v>47</v>
      </c>
      <c r="C71" s="6">
        <v>0.37310000000000004</v>
      </c>
      <c r="D71" s="6">
        <v>0.36049999999999999</v>
      </c>
      <c r="E71" s="6">
        <v>0.3821</v>
      </c>
      <c r="F71" s="6">
        <v>0.37229999999999996</v>
      </c>
      <c r="G71" s="6">
        <v>0.38279999999999997</v>
      </c>
      <c r="H71" s="6" t="s">
        <v>36</v>
      </c>
      <c r="I71" s="6">
        <v>0.42</v>
      </c>
      <c r="J71" s="6">
        <v>0.44222817629618805</v>
      </c>
      <c r="K71"/>
    </row>
    <row r="72" spans="2:13" ht="15.75" thickBot="1" x14ac:dyDescent="0.3">
      <c r="B72" s="20" t="s">
        <v>48</v>
      </c>
      <c r="C72" s="23">
        <v>0.55299999999999994</v>
      </c>
      <c r="D72" s="23">
        <v>0.5514</v>
      </c>
      <c r="E72" s="23">
        <v>0.55820000000000003</v>
      </c>
      <c r="F72" s="23">
        <v>0.55720000000000003</v>
      </c>
      <c r="G72" s="23">
        <v>0.57310000000000005</v>
      </c>
      <c r="H72" s="23" t="s">
        <v>36</v>
      </c>
      <c r="I72" s="22" t="s">
        <v>36</v>
      </c>
      <c r="J72" s="23">
        <v>0.60079422199963406</v>
      </c>
    </row>
    <row r="74" spans="2:13" x14ac:dyDescent="0.25">
      <c r="B74" s="77" t="s">
        <v>49</v>
      </c>
      <c r="C74"/>
      <c r="D74"/>
      <c r="E74"/>
      <c r="F74"/>
      <c r="G74"/>
      <c r="H74"/>
      <c r="I74"/>
      <c r="J74"/>
      <c r="K74"/>
      <c r="L74"/>
      <c r="M74"/>
    </row>
    <row r="75" spans="2:13" x14ac:dyDescent="0.25">
      <c r="C75" s="2">
        <v>2015</v>
      </c>
      <c r="D75" s="3">
        <v>2016</v>
      </c>
      <c r="E75" s="4">
        <v>2017</v>
      </c>
      <c r="F75" s="2">
        <v>2018</v>
      </c>
      <c r="G75" s="25">
        <v>2019</v>
      </c>
      <c r="H75" s="25">
        <v>2020</v>
      </c>
      <c r="I75" s="25">
        <v>2021</v>
      </c>
      <c r="J75" s="25">
        <v>2022</v>
      </c>
      <c r="K75"/>
    </row>
    <row r="76" spans="2:13" x14ac:dyDescent="0.25">
      <c r="B76" s="9" t="s">
        <v>50</v>
      </c>
      <c r="C76" s="6">
        <v>0.53129999999999999</v>
      </c>
      <c r="D76" s="6">
        <v>0.53090000000000004</v>
      </c>
      <c r="E76" s="6">
        <v>0.55059999999999998</v>
      </c>
      <c r="F76" s="6">
        <v>0.54369999999999996</v>
      </c>
      <c r="G76" s="6">
        <v>0.55210000000000004</v>
      </c>
      <c r="H76" s="5" t="s">
        <v>36</v>
      </c>
      <c r="I76" s="5" t="s">
        <v>36</v>
      </c>
      <c r="J76" s="6">
        <v>0.58703553860631597</v>
      </c>
      <c r="K76"/>
    </row>
    <row r="77" spans="2:13" x14ac:dyDescent="0.25">
      <c r="B77" s="9" t="s">
        <v>51</v>
      </c>
      <c r="C77" s="6">
        <v>0.57220000000000004</v>
      </c>
      <c r="D77" s="6">
        <v>0.57600000000000007</v>
      </c>
      <c r="E77" s="6">
        <v>0.57140000000000002</v>
      </c>
      <c r="F77" s="6">
        <v>0.57989999999999997</v>
      </c>
      <c r="G77" s="6">
        <v>0.59370000000000001</v>
      </c>
      <c r="H77" s="5" t="s">
        <v>36</v>
      </c>
      <c r="I77" s="5" t="s">
        <v>36</v>
      </c>
      <c r="J77" s="6">
        <v>0.61984860263102393</v>
      </c>
      <c r="K77"/>
    </row>
    <row r="78" spans="2:13" x14ac:dyDescent="0.25">
      <c r="B78" s="9" t="s">
        <v>52</v>
      </c>
      <c r="C78" s="6">
        <v>0.63960000000000006</v>
      </c>
      <c r="D78" s="6">
        <v>0.62960000000000005</v>
      </c>
      <c r="E78" s="6">
        <v>0.63539999999999996</v>
      </c>
      <c r="F78" s="6">
        <v>0.63350000000000006</v>
      </c>
      <c r="G78" s="6">
        <v>0.65649999999999997</v>
      </c>
      <c r="H78" s="5" t="s">
        <v>36</v>
      </c>
      <c r="I78" s="5" t="s">
        <v>36</v>
      </c>
      <c r="J78" s="6">
        <v>0.68501883777683903</v>
      </c>
      <c r="K78"/>
    </row>
    <row r="79" spans="2:13" ht="15.75" thickBot="1" x14ac:dyDescent="0.3">
      <c r="B79" s="9" t="s">
        <v>14</v>
      </c>
      <c r="C79" s="6">
        <v>0.46500000000000002</v>
      </c>
      <c r="D79" s="6">
        <v>0.42770000000000002</v>
      </c>
      <c r="E79" s="6">
        <v>0.39640000000000003</v>
      </c>
      <c r="F79" s="6">
        <v>0.38929999999999998</v>
      </c>
      <c r="G79" s="6">
        <v>0.44080000000000003</v>
      </c>
      <c r="H79" s="5" t="s">
        <v>36</v>
      </c>
      <c r="I79" s="5" t="s">
        <v>36</v>
      </c>
      <c r="J79" s="6">
        <v>0.44026693193859401</v>
      </c>
      <c r="K79"/>
    </row>
    <row r="80" spans="2:13" ht="15.75" thickBot="1" x14ac:dyDescent="0.3">
      <c r="B80" s="9" t="s">
        <v>53</v>
      </c>
      <c r="C80" s="23">
        <v>0.55299999999999994</v>
      </c>
      <c r="D80" s="23">
        <v>0.5514</v>
      </c>
      <c r="E80" s="23">
        <v>0.55820000000000003</v>
      </c>
      <c r="F80" s="23">
        <v>0.55720000000000003</v>
      </c>
      <c r="G80" s="23">
        <v>0.57310000000000005</v>
      </c>
      <c r="H80" s="22" t="s">
        <v>36</v>
      </c>
      <c r="I80" s="22" t="s">
        <v>36</v>
      </c>
      <c r="J80" s="23">
        <v>0.60079422199963406</v>
      </c>
      <c r="K80"/>
    </row>
    <row r="83" spans="2:15" ht="18.75" x14ac:dyDescent="0.3">
      <c r="B83" s="1" t="s">
        <v>56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54"/>
      <c r="N83" s="54"/>
      <c r="O83" s="54"/>
    </row>
    <row r="85" spans="2:15" ht="30" x14ac:dyDescent="0.25">
      <c r="C85" s="4">
        <v>2015</v>
      </c>
      <c r="D85" s="2">
        <v>2016</v>
      </c>
      <c r="E85" s="3">
        <v>2017</v>
      </c>
      <c r="F85" s="4">
        <v>2018</v>
      </c>
      <c r="G85" s="2">
        <v>2019</v>
      </c>
      <c r="H85" s="2">
        <v>2020</v>
      </c>
      <c r="I85" s="25">
        <v>2021</v>
      </c>
      <c r="J85" s="25">
        <v>2022</v>
      </c>
      <c r="K85" s="4" t="s">
        <v>33</v>
      </c>
      <c r="L85" s="4" t="s">
        <v>34</v>
      </c>
    </row>
    <row r="86" spans="2:15" x14ac:dyDescent="0.25">
      <c r="B86" s="9" t="s">
        <v>35</v>
      </c>
      <c r="C86" s="16">
        <v>1.57</v>
      </c>
      <c r="D86" s="16">
        <v>1.57</v>
      </c>
      <c r="E86" s="16">
        <v>1.49</v>
      </c>
      <c r="F86" s="16">
        <v>1.49</v>
      </c>
      <c r="G86" s="16">
        <v>1.52</v>
      </c>
      <c r="H86" s="16" t="s">
        <v>36</v>
      </c>
      <c r="I86" s="5" t="s">
        <v>36</v>
      </c>
      <c r="J86" s="16">
        <v>1.58799784528427</v>
      </c>
      <c r="K86" s="79">
        <f>(J86-G86)/G86</f>
        <v>4.4735424529124997E-2</v>
      </c>
      <c r="L86" s="79" t="s">
        <v>36</v>
      </c>
    </row>
    <row r="87" spans="2:15" x14ac:dyDescent="0.25">
      <c r="B87" s="9" t="s">
        <v>37</v>
      </c>
      <c r="C87" s="16">
        <v>1.59</v>
      </c>
      <c r="D87" s="16">
        <v>1.57</v>
      </c>
      <c r="E87" s="16">
        <v>1.5</v>
      </c>
      <c r="F87" s="16">
        <v>1.5</v>
      </c>
      <c r="G87" s="16">
        <v>1.5</v>
      </c>
      <c r="H87" s="16" t="s">
        <v>36</v>
      </c>
      <c r="I87" s="5" t="s">
        <v>36</v>
      </c>
      <c r="J87" s="16">
        <v>1.5569537017199599</v>
      </c>
      <c r="K87" s="79">
        <f t="shared" ref="K87:K98" si="3">(J87-G87)/G87</f>
        <v>3.7969134479973299E-2</v>
      </c>
      <c r="L87" s="79" t="s">
        <v>36</v>
      </c>
    </row>
    <row r="88" spans="2:15" x14ac:dyDescent="0.25">
      <c r="B88" s="9" t="s">
        <v>38</v>
      </c>
      <c r="C88" s="16">
        <v>1.6</v>
      </c>
      <c r="D88" s="16">
        <v>1.65</v>
      </c>
      <c r="E88" s="16">
        <v>1.57</v>
      </c>
      <c r="F88" s="16">
        <v>1.51</v>
      </c>
      <c r="G88" s="16">
        <v>1.55</v>
      </c>
      <c r="H88" s="16" t="s">
        <v>36</v>
      </c>
      <c r="I88" s="5" t="s">
        <v>36</v>
      </c>
      <c r="J88" s="16">
        <v>1.5866889367549</v>
      </c>
      <c r="K88" s="79">
        <f t="shared" si="3"/>
        <v>2.367028177735479E-2</v>
      </c>
      <c r="L88" s="79" t="s">
        <v>36</v>
      </c>
    </row>
    <row r="89" spans="2:15" x14ac:dyDescent="0.25">
      <c r="B89" s="9" t="s">
        <v>39</v>
      </c>
      <c r="C89" s="16">
        <v>1.7</v>
      </c>
      <c r="D89" s="16">
        <v>1.69</v>
      </c>
      <c r="E89" s="16">
        <v>1.66</v>
      </c>
      <c r="F89" s="16">
        <v>1.68</v>
      </c>
      <c r="G89" s="16">
        <v>1.64</v>
      </c>
      <c r="H89" s="16" t="s">
        <v>36</v>
      </c>
      <c r="I89" s="5" t="s">
        <v>36</v>
      </c>
      <c r="J89" s="16">
        <v>1.6888718494100099</v>
      </c>
      <c r="K89" s="79">
        <f t="shared" si="3"/>
        <v>2.9799908176835362E-2</v>
      </c>
      <c r="L89" s="79" t="s">
        <v>36</v>
      </c>
    </row>
    <row r="90" spans="2:15" x14ac:dyDescent="0.25">
      <c r="B90" s="9" t="s">
        <v>40</v>
      </c>
      <c r="C90" s="16">
        <v>1.78</v>
      </c>
      <c r="D90" s="16">
        <v>1.72</v>
      </c>
      <c r="E90" s="16">
        <v>1.68</v>
      </c>
      <c r="F90" s="16">
        <v>1.67</v>
      </c>
      <c r="G90" s="16">
        <v>1.66</v>
      </c>
      <c r="H90" s="16" t="s">
        <v>36</v>
      </c>
      <c r="I90" s="16">
        <v>1.69848858841065</v>
      </c>
      <c r="J90" s="16">
        <v>1.7030803464255</v>
      </c>
      <c r="K90" s="79">
        <f t="shared" si="3"/>
        <v>2.5952015918975949E-2</v>
      </c>
      <c r="L90" s="79">
        <f>(J90-I90)/I90</f>
        <v>2.7034376599178213E-3</v>
      </c>
    </row>
    <row r="91" spans="2:15" x14ac:dyDescent="0.25">
      <c r="B91" s="9" t="s">
        <v>41</v>
      </c>
      <c r="C91" s="16">
        <v>1.74</v>
      </c>
      <c r="D91" s="16">
        <v>1.77</v>
      </c>
      <c r="E91" s="16">
        <v>1.71</v>
      </c>
      <c r="F91" s="16">
        <v>1.67</v>
      </c>
      <c r="G91" s="16">
        <v>1.72</v>
      </c>
      <c r="H91" s="16" t="s">
        <v>36</v>
      </c>
      <c r="I91" s="16">
        <v>1.7733454305823699</v>
      </c>
      <c r="J91" s="16">
        <v>1.73982195338762</v>
      </c>
      <c r="K91" s="79">
        <f t="shared" si="3"/>
        <v>1.1524391504430262E-2</v>
      </c>
      <c r="L91" s="79">
        <f t="shared" ref="L91:L97" si="4">(J91-I91)/I91</f>
        <v>-1.8904087504114039E-2</v>
      </c>
    </row>
    <row r="92" spans="2:15" x14ac:dyDescent="0.25">
      <c r="B92" s="9" t="s">
        <v>42</v>
      </c>
      <c r="C92" s="16">
        <v>1.94</v>
      </c>
      <c r="D92" s="16">
        <v>1.89</v>
      </c>
      <c r="E92" s="16">
        <v>1.83</v>
      </c>
      <c r="F92" s="16">
        <v>1.81</v>
      </c>
      <c r="G92" s="16">
        <v>1.84</v>
      </c>
      <c r="H92" s="16">
        <v>1.9347824678261301</v>
      </c>
      <c r="I92" s="16">
        <v>1.92180528715582</v>
      </c>
      <c r="J92" s="16">
        <v>1.92084159708234</v>
      </c>
      <c r="K92" s="79">
        <f t="shared" si="3"/>
        <v>4.3935650588228237E-2</v>
      </c>
      <c r="L92" s="79">
        <f t="shared" si="4"/>
        <v>-5.0145042264202356E-4</v>
      </c>
    </row>
    <row r="93" spans="2:15" x14ac:dyDescent="0.25">
      <c r="B93" s="9" t="s">
        <v>43</v>
      </c>
      <c r="C93" s="16">
        <v>2</v>
      </c>
      <c r="D93" s="16">
        <v>1.98</v>
      </c>
      <c r="E93" s="16">
        <v>1.93</v>
      </c>
      <c r="F93" s="16">
        <v>1.94</v>
      </c>
      <c r="G93" s="16">
        <v>1.9</v>
      </c>
      <c r="H93" s="16">
        <v>2.0890572277600401</v>
      </c>
      <c r="I93" s="16">
        <v>2.12048666251374</v>
      </c>
      <c r="J93" s="16">
        <v>2.1135078501292601</v>
      </c>
      <c r="K93" s="79">
        <f t="shared" si="3"/>
        <v>0.11237255269961065</v>
      </c>
      <c r="L93" s="79">
        <f t="shared" si="4"/>
        <v>-3.2911371280245519E-3</v>
      </c>
    </row>
    <row r="94" spans="2:15" x14ac:dyDescent="0.25">
      <c r="B94" s="9" t="s">
        <v>44</v>
      </c>
      <c r="C94" s="16">
        <v>1.86</v>
      </c>
      <c r="D94" s="16">
        <v>1.79</v>
      </c>
      <c r="E94" s="16">
        <v>1.75</v>
      </c>
      <c r="F94" s="16">
        <v>1.73</v>
      </c>
      <c r="G94" s="16">
        <v>1.75</v>
      </c>
      <c r="H94" s="16">
        <v>1.8209758800971401</v>
      </c>
      <c r="I94" s="16">
        <v>1.77777184388648</v>
      </c>
      <c r="J94" s="16">
        <v>1.8397667653309699</v>
      </c>
      <c r="K94" s="79">
        <f t="shared" si="3"/>
        <v>5.1295294474839971E-2</v>
      </c>
      <c r="L94" s="79">
        <f t="shared" si="4"/>
        <v>3.4872259709637199E-2</v>
      </c>
    </row>
    <row r="95" spans="2:15" x14ac:dyDescent="0.25">
      <c r="B95" s="9" t="s">
        <v>45</v>
      </c>
      <c r="C95" s="16">
        <v>1.68</v>
      </c>
      <c r="D95" s="16">
        <v>1.63</v>
      </c>
      <c r="E95" s="16">
        <v>1.61</v>
      </c>
      <c r="F95" s="16">
        <v>1.61</v>
      </c>
      <c r="G95" s="16">
        <v>1.65</v>
      </c>
      <c r="H95" s="16">
        <v>1.7019021680345801</v>
      </c>
      <c r="I95" s="16">
        <v>1.6438946564463901</v>
      </c>
      <c r="J95" s="16">
        <v>1.6925912721673</v>
      </c>
      <c r="K95" s="79">
        <f t="shared" si="3"/>
        <v>2.5812892222606108E-2</v>
      </c>
      <c r="L95" s="79">
        <f t="shared" si="4"/>
        <v>2.9622710634133603E-2</v>
      </c>
    </row>
    <row r="96" spans="2:15" x14ac:dyDescent="0.25">
      <c r="B96" s="9" t="s">
        <v>46</v>
      </c>
      <c r="C96" s="16">
        <v>1.6</v>
      </c>
      <c r="D96" s="16">
        <v>1.61</v>
      </c>
      <c r="E96" s="16">
        <v>1.57</v>
      </c>
      <c r="F96" s="16">
        <v>1.58</v>
      </c>
      <c r="G96" s="16">
        <v>1.58</v>
      </c>
      <c r="H96" s="16" t="s">
        <v>36</v>
      </c>
      <c r="I96" s="16">
        <v>1.6262202435150701</v>
      </c>
      <c r="J96" s="16">
        <v>1.6652293748262099</v>
      </c>
      <c r="K96" s="79">
        <f t="shared" si="3"/>
        <v>5.3942642295069523E-2</v>
      </c>
      <c r="L96" s="79">
        <f t="shared" si="4"/>
        <v>2.3987606516828061E-2</v>
      </c>
    </row>
    <row r="97" spans="2:15" ht="15.75" thickBot="1" x14ac:dyDescent="0.3">
      <c r="B97" s="13" t="s">
        <v>47</v>
      </c>
      <c r="C97" s="16">
        <v>1.55</v>
      </c>
      <c r="D97" s="16">
        <v>1.55</v>
      </c>
      <c r="E97" s="17">
        <v>1.57</v>
      </c>
      <c r="F97" s="17">
        <v>1.54</v>
      </c>
      <c r="G97" s="17">
        <v>1.51</v>
      </c>
      <c r="H97" s="16" t="s">
        <v>36</v>
      </c>
      <c r="I97" s="16">
        <v>1.59</v>
      </c>
      <c r="J97" s="17">
        <v>1.60497994056509</v>
      </c>
      <c r="K97" s="79">
        <f t="shared" si="3"/>
        <v>6.2900622890788058E-2</v>
      </c>
      <c r="L97" s="79">
        <f t="shared" si="4"/>
        <v>9.4213462673521306E-3</v>
      </c>
    </row>
    <row r="98" spans="2:15" ht="15.75" thickBot="1" x14ac:dyDescent="0.3">
      <c r="B98" s="20" t="s">
        <v>48</v>
      </c>
      <c r="C98" s="47">
        <v>1.78</v>
      </c>
      <c r="D98" s="47">
        <v>1.75</v>
      </c>
      <c r="E98" s="19">
        <v>1.71</v>
      </c>
      <c r="F98" s="21">
        <v>1.7</v>
      </c>
      <c r="G98" s="47">
        <v>1.7</v>
      </c>
      <c r="H98" s="66" t="s">
        <v>36</v>
      </c>
      <c r="I98" s="66" t="s">
        <v>36</v>
      </c>
      <c r="J98" s="47">
        <v>1.77749524681034</v>
      </c>
      <c r="K98" s="23">
        <f t="shared" si="3"/>
        <v>4.5585439300200023E-2</v>
      </c>
      <c r="L98" s="78" t="s">
        <v>36</v>
      </c>
    </row>
    <row r="99" spans="2:15" x14ac:dyDescent="0.25">
      <c r="M99" s="56"/>
    </row>
    <row r="100" spans="2:15" x14ac:dyDescent="0.25">
      <c r="B100" s="77" t="s">
        <v>49</v>
      </c>
      <c r="C100"/>
      <c r="D100"/>
      <c r="E100"/>
      <c r="F100"/>
      <c r="G100"/>
      <c r="H100"/>
      <c r="I100"/>
      <c r="J100"/>
      <c r="K100"/>
      <c r="L100"/>
      <c r="M100"/>
    </row>
    <row r="101" spans="2:15" ht="30" x14ac:dyDescent="0.25">
      <c r="C101" s="2">
        <v>2015</v>
      </c>
      <c r="D101" s="3">
        <v>2016</v>
      </c>
      <c r="E101" s="4">
        <v>2017</v>
      </c>
      <c r="F101" s="2">
        <v>2018</v>
      </c>
      <c r="G101" s="25">
        <v>2019</v>
      </c>
      <c r="H101" s="25">
        <v>2020</v>
      </c>
      <c r="I101" s="25">
        <v>2021</v>
      </c>
      <c r="J101" s="25">
        <v>2022</v>
      </c>
      <c r="K101" s="4" t="s">
        <v>33</v>
      </c>
      <c r="L101"/>
    </row>
    <row r="102" spans="2:15" x14ac:dyDescent="0.25">
      <c r="B102" s="9" t="s">
        <v>50</v>
      </c>
      <c r="C102" s="30">
        <v>1.66</v>
      </c>
      <c r="D102" s="30">
        <v>1.65</v>
      </c>
      <c r="E102" s="30">
        <v>1.6</v>
      </c>
      <c r="F102" s="30">
        <v>1.57</v>
      </c>
      <c r="G102" s="30">
        <v>1.54</v>
      </c>
      <c r="H102" s="5" t="s">
        <v>36</v>
      </c>
      <c r="I102" s="5" t="s">
        <v>36</v>
      </c>
      <c r="J102" s="30">
        <v>1.6292425023792201</v>
      </c>
      <c r="K102" s="79">
        <f>(J102-G102)/G102</f>
        <v>5.7949676869623407E-2</v>
      </c>
      <c r="L102"/>
    </row>
    <row r="103" spans="2:15" x14ac:dyDescent="0.25">
      <c r="B103" s="9" t="s">
        <v>51</v>
      </c>
      <c r="C103" s="30">
        <v>1.78</v>
      </c>
      <c r="D103" s="30">
        <v>1.73</v>
      </c>
      <c r="E103" s="30">
        <v>1.69</v>
      </c>
      <c r="F103" s="30">
        <v>1.7</v>
      </c>
      <c r="G103" s="30">
        <v>1.74</v>
      </c>
      <c r="H103" s="5" t="s">
        <v>36</v>
      </c>
      <c r="I103" s="5" t="s">
        <v>36</v>
      </c>
      <c r="J103" s="30">
        <v>1.78867806738192</v>
      </c>
      <c r="K103" s="79">
        <f t="shared" ref="K103:K105" si="5">(J103-G103)/G103</f>
        <v>2.797590079420692E-2</v>
      </c>
      <c r="L103"/>
    </row>
    <row r="104" spans="2:15" x14ac:dyDescent="0.25">
      <c r="B104" s="9" t="s">
        <v>52</v>
      </c>
      <c r="C104" s="30">
        <v>2.2000000000000002</v>
      </c>
      <c r="D104" s="30">
        <v>2.16</v>
      </c>
      <c r="E104" s="30">
        <v>2.08</v>
      </c>
      <c r="F104" s="30">
        <v>2.08</v>
      </c>
      <c r="G104" s="30">
        <v>2.0299999999999998</v>
      </c>
      <c r="H104" s="5" t="s">
        <v>36</v>
      </c>
      <c r="I104" s="5" t="s">
        <v>36</v>
      </c>
      <c r="J104" s="30">
        <v>2.0655383201622799</v>
      </c>
      <c r="K104" s="79">
        <f t="shared" si="5"/>
        <v>1.7506561656295612E-2</v>
      </c>
      <c r="L104"/>
    </row>
    <row r="105" spans="2:15" ht="15.75" thickBot="1" x14ac:dyDescent="0.3">
      <c r="B105" s="9" t="s">
        <v>14</v>
      </c>
      <c r="C105" s="30">
        <v>1.71</v>
      </c>
      <c r="D105" s="30">
        <v>1.7</v>
      </c>
      <c r="E105" s="30">
        <v>1.73</v>
      </c>
      <c r="F105" s="5" t="s">
        <v>36</v>
      </c>
      <c r="G105" s="30">
        <v>1.59</v>
      </c>
      <c r="H105" s="5" t="s">
        <v>36</v>
      </c>
      <c r="I105" s="5" t="s">
        <v>36</v>
      </c>
      <c r="J105" s="30">
        <v>1.70384714275578</v>
      </c>
      <c r="K105" s="79">
        <f t="shared" si="5"/>
        <v>7.1601976575962192E-2</v>
      </c>
      <c r="L105"/>
    </row>
    <row r="106" spans="2:15" ht="15.75" thickBot="1" x14ac:dyDescent="0.3">
      <c r="B106" s="9" t="s">
        <v>53</v>
      </c>
      <c r="C106" s="21">
        <v>1.78</v>
      </c>
      <c r="D106" s="21">
        <v>1.75</v>
      </c>
      <c r="E106" s="21">
        <v>1.71</v>
      </c>
      <c r="F106" s="21">
        <v>1.7</v>
      </c>
      <c r="G106" s="49">
        <v>1.7</v>
      </c>
      <c r="H106" s="22" t="s">
        <v>36</v>
      </c>
      <c r="I106" s="22" t="s">
        <v>36</v>
      </c>
      <c r="J106" s="49">
        <v>1.77749524681034</v>
      </c>
      <c r="K106" s="23">
        <f>(J106-G106)/G106</f>
        <v>4.5585439300200023E-2</v>
      </c>
      <c r="L106"/>
    </row>
    <row r="107" spans="2:15" x14ac:dyDescent="0.25">
      <c r="C107" s="31"/>
      <c r="D107" s="31"/>
      <c r="E107" s="31"/>
      <c r="F107" s="31"/>
      <c r="G107" s="31"/>
      <c r="H107" s="31"/>
      <c r="I107" s="31"/>
      <c r="J107" s="31"/>
      <c r="K107" s="31"/>
      <c r="L107"/>
    </row>
    <row r="108" spans="2:15" ht="18.75" x14ac:dyDescent="0.3">
      <c r="B108" s="1" t="s">
        <v>57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54"/>
      <c r="N108" s="54"/>
      <c r="O108" s="54"/>
    </row>
    <row r="110" spans="2:15" x14ac:dyDescent="0.25">
      <c r="C110" s="4">
        <v>2015</v>
      </c>
      <c r="D110" s="2">
        <v>2016</v>
      </c>
      <c r="E110" s="3">
        <v>2017</v>
      </c>
      <c r="F110" s="4">
        <v>2018</v>
      </c>
      <c r="G110" s="2">
        <v>2019</v>
      </c>
      <c r="H110" s="2">
        <v>2020</v>
      </c>
      <c r="I110" s="25">
        <v>2021</v>
      </c>
      <c r="J110" s="25">
        <v>2022</v>
      </c>
      <c r="K110"/>
      <c r="L110"/>
    </row>
    <row r="111" spans="2:15" x14ac:dyDescent="0.25">
      <c r="B111" s="9" t="s">
        <v>35</v>
      </c>
      <c r="C111" s="6">
        <v>0.52780000000000005</v>
      </c>
      <c r="D111" s="6">
        <v>0.55380000000000007</v>
      </c>
      <c r="E111" s="6">
        <v>0.58179999999999998</v>
      </c>
      <c r="F111" s="6">
        <v>0.54369999999999996</v>
      </c>
      <c r="G111" s="6">
        <v>0.48070000000000002</v>
      </c>
      <c r="H111" s="16" t="s">
        <v>36</v>
      </c>
      <c r="I111" s="5" t="s">
        <v>36</v>
      </c>
      <c r="J111" s="6">
        <v>0.49879151534954902</v>
      </c>
      <c r="K111"/>
      <c r="L111"/>
    </row>
    <row r="112" spans="2:15" x14ac:dyDescent="0.25">
      <c r="B112" s="9" t="s">
        <v>37</v>
      </c>
      <c r="C112" s="6">
        <v>0.49049999999999999</v>
      </c>
      <c r="D112" s="6">
        <v>0.45530000000000004</v>
      </c>
      <c r="E112" s="6">
        <v>0.4829</v>
      </c>
      <c r="F112" s="6">
        <v>0.48759999999999998</v>
      </c>
      <c r="G112" s="6">
        <v>0.40850000000000003</v>
      </c>
      <c r="H112" s="16" t="s">
        <v>36</v>
      </c>
      <c r="I112" s="5" t="s">
        <v>36</v>
      </c>
      <c r="J112" s="6">
        <v>0.41168354131340401</v>
      </c>
      <c r="K112"/>
      <c r="L112"/>
    </row>
    <row r="113" spans="2:13" x14ac:dyDescent="0.25">
      <c r="B113" s="9" t="s">
        <v>38</v>
      </c>
      <c r="C113" s="6">
        <v>0.48840000000000006</v>
      </c>
      <c r="D113" s="6">
        <v>0.45649999999999996</v>
      </c>
      <c r="E113" s="6">
        <v>0.49740000000000001</v>
      </c>
      <c r="F113" s="6">
        <v>0.47700000000000004</v>
      </c>
      <c r="G113" s="6">
        <v>0.41739999999999999</v>
      </c>
      <c r="H113" s="16" t="s">
        <v>36</v>
      </c>
      <c r="I113" s="5" t="s">
        <v>36</v>
      </c>
      <c r="J113" s="6">
        <v>0.45653813604884397</v>
      </c>
      <c r="K113"/>
      <c r="L113"/>
    </row>
    <row r="114" spans="2:13" x14ac:dyDescent="0.25">
      <c r="B114" s="9" t="s">
        <v>39</v>
      </c>
      <c r="C114" s="6">
        <v>0.39700000000000002</v>
      </c>
      <c r="D114" s="6">
        <v>0.38439999999999996</v>
      </c>
      <c r="E114" s="6">
        <v>0.38150000000000001</v>
      </c>
      <c r="F114" s="6">
        <v>0.36249999999999999</v>
      </c>
      <c r="G114" s="6">
        <v>0.34</v>
      </c>
      <c r="H114" s="16" t="s">
        <v>36</v>
      </c>
      <c r="I114" s="5" t="s">
        <v>36</v>
      </c>
      <c r="J114" s="6">
        <v>0.37019445163001996</v>
      </c>
      <c r="K114"/>
      <c r="L114"/>
    </row>
    <row r="115" spans="2:13" x14ac:dyDescent="0.25">
      <c r="B115" s="9" t="s">
        <v>40</v>
      </c>
      <c r="C115" s="6">
        <v>0.33030000000000004</v>
      </c>
      <c r="D115" s="6">
        <v>0.36780000000000002</v>
      </c>
      <c r="E115" s="6">
        <v>0.35229999999999995</v>
      </c>
      <c r="F115" s="6">
        <v>0.3982</v>
      </c>
      <c r="G115" s="6">
        <v>0.3231</v>
      </c>
      <c r="H115" s="16" t="s">
        <v>36</v>
      </c>
      <c r="I115" s="6">
        <v>0.339430637199506</v>
      </c>
      <c r="J115" s="6">
        <v>0.35175446997155196</v>
      </c>
      <c r="K115"/>
      <c r="L115"/>
    </row>
    <row r="116" spans="2:13" x14ac:dyDescent="0.25">
      <c r="B116" s="9" t="s">
        <v>41</v>
      </c>
      <c r="C116" s="6">
        <v>0.35749999999999998</v>
      </c>
      <c r="D116" s="6">
        <v>0.38</v>
      </c>
      <c r="E116" s="6">
        <v>0.3624</v>
      </c>
      <c r="F116" s="6">
        <v>0.37790000000000001</v>
      </c>
      <c r="G116" s="6">
        <v>0.37840000000000001</v>
      </c>
      <c r="H116" s="16" t="s">
        <v>36</v>
      </c>
      <c r="I116" s="6">
        <v>0.31982138981500802</v>
      </c>
      <c r="J116" s="6">
        <v>0.357368670834389</v>
      </c>
      <c r="K116"/>
      <c r="L116"/>
    </row>
    <row r="117" spans="2:13" x14ac:dyDescent="0.25">
      <c r="B117" s="9" t="s">
        <v>42</v>
      </c>
      <c r="C117" s="6">
        <v>0.1948</v>
      </c>
      <c r="D117" s="6">
        <v>0.21679999999999999</v>
      </c>
      <c r="E117" s="6">
        <v>0.20499999999999999</v>
      </c>
      <c r="F117" s="6">
        <v>0.21479999999999999</v>
      </c>
      <c r="G117" s="6">
        <v>0.2427</v>
      </c>
      <c r="H117" s="6">
        <v>0.21</v>
      </c>
      <c r="I117" s="6">
        <v>0.213021294413762</v>
      </c>
      <c r="J117" s="6">
        <v>0.23410734527409702</v>
      </c>
      <c r="K117"/>
      <c r="L117"/>
    </row>
    <row r="118" spans="2:13" x14ac:dyDescent="0.25">
      <c r="B118" s="9" t="s">
        <v>43</v>
      </c>
      <c r="C118" s="6">
        <v>0.12189999999999999</v>
      </c>
      <c r="D118" s="6">
        <v>0.1419</v>
      </c>
      <c r="E118" s="6">
        <v>0.1454</v>
      </c>
      <c r="F118" s="6">
        <v>0.1489</v>
      </c>
      <c r="G118" s="6">
        <v>0.1784</v>
      </c>
      <c r="H118" s="6">
        <v>0.1636</v>
      </c>
      <c r="I118" s="6">
        <v>0.167700986378372</v>
      </c>
      <c r="J118" s="6">
        <v>0.19917690182553099</v>
      </c>
      <c r="K118"/>
      <c r="L118"/>
    </row>
    <row r="119" spans="2:13" x14ac:dyDescent="0.25">
      <c r="B119" s="9" t="s">
        <v>44</v>
      </c>
      <c r="C119" s="6">
        <v>0.32140000000000002</v>
      </c>
      <c r="D119" s="6">
        <v>0.35810000000000003</v>
      </c>
      <c r="E119" s="6">
        <v>0.33169999999999999</v>
      </c>
      <c r="F119" s="6">
        <v>0.32329999999999998</v>
      </c>
      <c r="G119" s="6">
        <v>0.37</v>
      </c>
      <c r="H119" s="6">
        <v>0.29010000000000002</v>
      </c>
      <c r="I119" s="6">
        <v>0.34857368808277001</v>
      </c>
      <c r="J119" s="6">
        <v>0.32297160891222704</v>
      </c>
      <c r="K119"/>
      <c r="L119"/>
    </row>
    <row r="120" spans="2:13" x14ac:dyDescent="0.25">
      <c r="B120" s="9" t="s">
        <v>45</v>
      </c>
      <c r="C120" s="6">
        <v>0.40529999999999999</v>
      </c>
      <c r="D120" s="6">
        <v>0.38679999999999998</v>
      </c>
      <c r="E120" s="6">
        <v>0.43520000000000003</v>
      </c>
      <c r="F120" s="6">
        <v>0.36950000000000005</v>
      </c>
      <c r="G120" s="6">
        <v>0.41020000000000001</v>
      </c>
      <c r="H120" s="6">
        <v>0.36109999999999998</v>
      </c>
      <c r="I120" s="6">
        <v>0.36859535424137396</v>
      </c>
      <c r="J120" s="6">
        <v>0.382131592174283</v>
      </c>
      <c r="K120"/>
      <c r="L120"/>
    </row>
    <row r="121" spans="2:13" x14ac:dyDescent="0.25">
      <c r="B121" s="9" t="s">
        <v>46</v>
      </c>
      <c r="C121" s="6">
        <v>0.50139999999999996</v>
      </c>
      <c r="D121" s="6">
        <v>0.51439999999999997</v>
      </c>
      <c r="E121" s="6">
        <v>0.50490000000000002</v>
      </c>
      <c r="F121" s="6">
        <v>0.48159999999999997</v>
      </c>
      <c r="G121" s="6">
        <v>0.49769999999999998</v>
      </c>
      <c r="H121" s="16" t="s">
        <v>36</v>
      </c>
      <c r="I121" s="6">
        <v>0.44505778169106303</v>
      </c>
      <c r="J121" s="6">
        <v>0.47913467857647296</v>
      </c>
      <c r="K121"/>
      <c r="L121"/>
    </row>
    <row r="122" spans="2:13" ht="15.75" thickBot="1" x14ac:dyDescent="0.3">
      <c r="B122" s="9" t="s">
        <v>47</v>
      </c>
      <c r="C122" s="6">
        <v>0.42320000000000002</v>
      </c>
      <c r="D122" s="6">
        <v>0.42020000000000002</v>
      </c>
      <c r="E122" s="6">
        <v>0.43540000000000001</v>
      </c>
      <c r="F122" s="6">
        <v>0.42450000000000004</v>
      </c>
      <c r="G122" s="6">
        <v>0.41520000000000001</v>
      </c>
      <c r="H122" s="16" t="s">
        <v>36</v>
      </c>
      <c r="I122" s="6">
        <v>0.43840000000000001</v>
      </c>
      <c r="J122" s="6">
        <v>0.48312408010770297</v>
      </c>
      <c r="K122"/>
      <c r="L122"/>
    </row>
    <row r="123" spans="2:13" ht="15.75" thickBot="1" x14ac:dyDescent="0.3">
      <c r="B123" s="20" t="s">
        <v>48</v>
      </c>
      <c r="C123" s="23">
        <v>0.32179999999999997</v>
      </c>
      <c r="D123" s="23">
        <v>0.33439999999999998</v>
      </c>
      <c r="E123" s="23">
        <v>0.33750000000000002</v>
      </c>
      <c r="F123" s="23">
        <v>0.33400000000000002</v>
      </c>
      <c r="G123" s="23">
        <v>0.33529999999999999</v>
      </c>
      <c r="H123" s="22" t="s">
        <v>36</v>
      </c>
      <c r="I123" s="66" t="s">
        <v>36</v>
      </c>
      <c r="J123" s="23">
        <v>0.33786222051373299</v>
      </c>
      <c r="K123"/>
      <c r="L123"/>
    </row>
    <row r="125" spans="2:13" x14ac:dyDescent="0.25">
      <c r="B125" s="77" t="s">
        <v>49</v>
      </c>
      <c r="C125"/>
      <c r="D125"/>
      <c r="E125"/>
      <c r="F125"/>
      <c r="G125"/>
      <c r="H125"/>
      <c r="I125"/>
      <c r="J125"/>
      <c r="K125"/>
      <c r="L125"/>
      <c r="M125"/>
    </row>
    <row r="126" spans="2:13" x14ac:dyDescent="0.25">
      <c r="C126" s="2">
        <v>2015</v>
      </c>
      <c r="D126" s="3">
        <v>2016</v>
      </c>
      <c r="E126" s="4">
        <v>2017</v>
      </c>
      <c r="F126" s="2">
        <v>2018</v>
      </c>
      <c r="G126" s="25">
        <v>2019</v>
      </c>
      <c r="H126" s="25">
        <v>2020</v>
      </c>
      <c r="I126" s="25">
        <v>2021</v>
      </c>
      <c r="J126" s="25">
        <v>2022</v>
      </c>
      <c r="K126"/>
      <c r="L126"/>
    </row>
    <row r="127" spans="2:13" x14ac:dyDescent="0.25">
      <c r="B127" s="9" t="s">
        <v>50</v>
      </c>
      <c r="C127" s="6">
        <v>0.38229999999999997</v>
      </c>
      <c r="D127" s="6">
        <v>0.40979999999999994</v>
      </c>
      <c r="E127" s="6">
        <v>0.42759999999999998</v>
      </c>
      <c r="F127" s="6">
        <v>0.41600000000000004</v>
      </c>
      <c r="G127" s="6">
        <v>0.4042</v>
      </c>
      <c r="H127" s="5" t="s">
        <v>36</v>
      </c>
      <c r="I127" s="5" t="s">
        <v>36</v>
      </c>
      <c r="J127" s="6">
        <v>0.42583372153910903</v>
      </c>
      <c r="K127"/>
      <c r="L127"/>
    </row>
    <row r="128" spans="2:13" x14ac:dyDescent="0.25">
      <c r="B128" s="9" t="s">
        <v>51</v>
      </c>
      <c r="C128" s="6">
        <v>0.30059999999999998</v>
      </c>
      <c r="D128" s="6">
        <v>0.30010000000000003</v>
      </c>
      <c r="E128" s="6">
        <v>0.29980000000000001</v>
      </c>
      <c r="F128" s="6">
        <v>0.30170000000000002</v>
      </c>
      <c r="G128" s="6">
        <v>0.29949999999999999</v>
      </c>
      <c r="H128" s="5" t="s">
        <v>36</v>
      </c>
      <c r="I128" s="5" t="s">
        <v>36</v>
      </c>
      <c r="J128" s="6">
        <v>0.30594044388967501</v>
      </c>
      <c r="K128"/>
      <c r="L128"/>
    </row>
    <row r="129" spans="2:11" x14ac:dyDescent="0.25">
      <c r="B129" s="9" t="s">
        <v>52</v>
      </c>
      <c r="C129" s="6">
        <v>0.18390000000000001</v>
      </c>
      <c r="D129" s="6">
        <v>0.19570000000000001</v>
      </c>
      <c r="E129" s="6">
        <v>0.19030000000000002</v>
      </c>
      <c r="F129" s="6">
        <v>0.19829999999999998</v>
      </c>
      <c r="G129" s="6">
        <v>0.20930000000000001</v>
      </c>
      <c r="H129" s="5" t="s">
        <v>36</v>
      </c>
      <c r="I129" s="5" t="s">
        <v>36</v>
      </c>
      <c r="J129" s="6">
        <v>0.19145087954012802</v>
      </c>
    </row>
    <row r="130" spans="2:11" ht="15.75" thickBot="1" x14ac:dyDescent="0.3">
      <c r="B130" s="9" t="s">
        <v>14</v>
      </c>
      <c r="C130" s="6">
        <v>0.37609999999999999</v>
      </c>
      <c r="D130" s="6">
        <v>0.41420000000000001</v>
      </c>
      <c r="E130" s="6">
        <v>0.38780000000000003</v>
      </c>
      <c r="F130" s="6">
        <v>0.38659999999999994</v>
      </c>
      <c r="G130" s="6">
        <v>0.50239999999999996</v>
      </c>
      <c r="H130" s="5" t="s">
        <v>36</v>
      </c>
      <c r="I130" s="5" t="s">
        <v>36</v>
      </c>
      <c r="J130" s="6">
        <v>0.54938860003222501</v>
      </c>
      <c r="K130" s="55"/>
    </row>
    <row r="131" spans="2:11" ht="15.75" thickBot="1" x14ac:dyDescent="0.3">
      <c r="B131" s="9" t="s">
        <v>53</v>
      </c>
      <c r="C131" s="23">
        <v>0.32179999999999997</v>
      </c>
      <c r="D131" s="23">
        <v>0.33439999999999998</v>
      </c>
      <c r="E131" s="23">
        <v>0.33750000000000002</v>
      </c>
      <c r="F131" s="23">
        <v>0.33350000000000002</v>
      </c>
      <c r="G131" s="23">
        <v>0.33529999999999999</v>
      </c>
      <c r="H131" s="22" t="s">
        <v>36</v>
      </c>
      <c r="I131" s="22" t="s">
        <v>36</v>
      </c>
      <c r="J131" s="23">
        <v>0.33786222051373299</v>
      </c>
    </row>
  </sheetData>
  <mergeCells count="1">
    <mergeCell ref="B2:L4"/>
  </mergeCells>
  <pageMargins left="0.7" right="0.7" top="0.75" bottom="0.75" header="0.3" footer="0.3"/>
  <pageSetup paperSize="9" scale="54" orientation="portrait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87"/>
  <sheetViews>
    <sheetView showGridLines="0" zoomScaleNormal="100" workbookViewId="0">
      <selection activeCell="B2" sqref="B2:L4"/>
    </sheetView>
  </sheetViews>
  <sheetFormatPr baseColWidth="10" defaultColWidth="11.42578125" defaultRowHeight="15" x14ac:dyDescent="0.25"/>
  <cols>
    <col min="1" max="1" width="11.42578125" style="24"/>
    <col min="2" max="2" width="18.28515625" style="24" customWidth="1"/>
    <col min="3" max="7" width="12.85546875" style="24" bestFit="1" customWidth="1"/>
    <col min="8" max="8" width="9.85546875" style="24" bestFit="1" customWidth="1"/>
    <col min="9" max="9" width="12.85546875" style="24" bestFit="1" customWidth="1"/>
    <col min="10" max="10" width="15.5703125" style="24" bestFit="1" customWidth="1"/>
    <col min="11" max="16384" width="11.42578125" style="24"/>
  </cols>
  <sheetData>
    <row r="2" spans="2:15" ht="15" customHeight="1" x14ac:dyDescent="0.25">
      <c r="B2" s="100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5" ht="15" customHeight="1" x14ac:dyDescent="0.25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5" ht="15.75" customHeight="1" thickBot="1" x14ac:dyDescent="0.3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5" x14ac:dyDescent="0.25">
      <c r="B5" s="61" t="s">
        <v>59</v>
      </c>
      <c r="C5" s="61"/>
      <c r="D5" s="61"/>
      <c r="E5" s="61"/>
      <c r="F5" s="61"/>
      <c r="G5" s="61"/>
      <c r="H5" s="61"/>
      <c r="I5" s="61"/>
      <c r="J5" s="61"/>
      <c r="K5" s="61"/>
    </row>
    <row r="6" spans="2:15" x14ac:dyDescent="0.25"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2:15" ht="18.75" x14ac:dyDescent="0.3">
      <c r="B7" s="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54"/>
      <c r="N7" s="54"/>
      <c r="O7" s="54"/>
    </row>
    <row r="9" spans="2:15" ht="30.75" thickBot="1" x14ac:dyDescent="0.3">
      <c r="C9" s="2">
        <v>2015</v>
      </c>
      <c r="D9" s="3">
        <v>2016</v>
      </c>
      <c r="E9" s="4">
        <v>2017</v>
      </c>
      <c r="F9" s="2">
        <v>2018</v>
      </c>
      <c r="G9" s="25">
        <v>2019</v>
      </c>
      <c r="H9" s="25">
        <v>2020</v>
      </c>
      <c r="I9" s="25">
        <v>2021</v>
      </c>
      <c r="J9" s="25">
        <v>2022</v>
      </c>
      <c r="K9" s="4" t="s">
        <v>33</v>
      </c>
      <c r="L9" s="4" t="s">
        <v>34</v>
      </c>
    </row>
    <row r="10" spans="2:15" x14ac:dyDescent="0.25">
      <c r="B10" s="8" t="s">
        <v>39</v>
      </c>
      <c r="C10" s="5">
        <v>362824</v>
      </c>
      <c r="D10" s="5">
        <v>355327</v>
      </c>
      <c r="E10" s="5">
        <v>484476</v>
      </c>
      <c r="F10" s="5">
        <v>334154</v>
      </c>
      <c r="G10" s="5">
        <v>476702.47850600001</v>
      </c>
      <c r="H10" s="5" t="s">
        <v>36</v>
      </c>
      <c r="I10" s="5" t="s">
        <v>36</v>
      </c>
      <c r="J10" s="81">
        <v>506071.62078599998</v>
      </c>
      <c r="K10" s="85">
        <f>(J10-G10)/G10</f>
        <v>6.160895653835019E-2</v>
      </c>
      <c r="L10" s="87" t="s">
        <v>36</v>
      </c>
    </row>
    <row r="11" spans="2:15" x14ac:dyDescent="0.25">
      <c r="B11" s="9" t="s">
        <v>40</v>
      </c>
      <c r="C11" s="5">
        <v>504472</v>
      </c>
      <c r="D11" s="5">
        <v>398869</v>
      </c>
      <c r="E11" s="5">
        <v>407294</v>
      </c>
      <c r="F11" s="5">
        <v>611583</v>
      </c>
      <c r="G11" s="5">
        <v>438938.28470600001</v>
      </c>
      <c r="H11" s="5" t="s">
        <v>36</v>
      </c>
      <c r="I11" s="5">
        <v>476134.22916599998</v>
      </c>
      <c r="J11" s="81">
        <v>598719.50480600004</v>
      </c>
      <c r="K11" s="79">
        <f t="shared" ref="K11:K16" si="0">(J11-G11)/G11</f>
        <v>0.36401750694182711</v>
      </c>
      <c r="L11" s="88">
        <f>(J11-I11)/I11</f>
        <v>0.25745948963745219</v>
      </c>
    </row>
    <row r="12" spans="2:15" x14ac:dyDescent="0.25">
      <c r="B12" s="9" t="s">
        <v>41</v>
      </c>
      <c r="C12" s="5">
        <v>556769</v>
      </c>
      <c r="D12" s="5">
        <v>542504</v>
      </c>
      <c r="E12" s="5">
        <v>624165</v>
      </c>
      <c r="F12" s="5">
        <v>606314</v>
      </c>
      <c r="G12" s="5">
        <v>759519.48559299996</v>
      </c>
      <c r="H12" s="5" t="s">
        <v>36</v>
      </c>
      <c r="I12" s="5">
        <v>668381.77770199999</v>
      </c>
      <c r="J12" s="81">
        <v>774524.21406699996</v>
      </c>
      <c r="K12" s="79">
        <f t="shared" si="0"/>
        <v>1.9755554345370033E-2</v>
      </c>
      <c r="L12" s="88">
        <f t="shared" ref="L12:L15" si="1">(J12-I12)/I12</f>
        <v>0.15880510197320774</v>
      </c>
    </row>
    <row r="13" spans="2:15" x14ac:dyDescent="0.25">
      <c r="B13" s="8" t="s">
        <v>42</v>
      </c>
      <c r="C13" s="5">
        <v>2283948</v>
      </c>
      <c r="D13" s="5">
        <v>2163592</v>
      </c>
      <c r="E13" s="5">
        <v>2166491</v>
      </c>
      <c r="F13" s="5">
        <v>2023401</v>
      </c>
      <c r="G13" s="5">
        <v>2138955.332004</v>
      </c>
      <c r="H13" s="5">
        <v>1887392.6705839999</v>
      </c>
      <c r="I13" s="5">
        <v>2250435.0287410002</v>
      </c>
      <c r="J13" s="81">
        <v>2437216.6673499998</v>
      </c>
      <c r="K13" s="79">
        <f t="shared" si="0"/>
        <v>0.13944252639748067</v>
      </c>
      <c r="L13" s="88">
        <f t="shared" si="1"/>
        <v>8.2998014261044473E-2</v>
      </c>
    </row>
    <row r="14" spans="2:15" x14ac:dyDescent="0.25">
      <c r="B14" s="9" t="s">
        <v>43</v>
      </c>
      <c r="C14" s="5">
        <v>2778735</v>
      </c>
      <c r="D14" s="5">
        <v>2782735</v>
      </c>
      <c r="E14" s="5">
        <v>2734775</v>
      </c>
      <c r="F14" s="5">
        <v>2773216</v>
      </c>
      <c r="G14" s="5">
        <v>2863997.3432339998</v>
      </c>
      <c r="H14" s="5">
        <v>2496987.3466079999</v>
      </c>
      <c r="I14" s="5">
        <v>2773667.3131019999</v>
      </c>
      <c r="J14" s="81">
        <v>2971448.52568</v>
      </c>
      <c r="K14" s="79">
        <f t="shared" si="0"/>
        <v>3.7517905768958311E-2</v>
      </c>
      <c r="L14" s="88">
        <f t="shared" si="1"/>
        <v>7.1306753929621963E-2</v>
      </c>
    </row>
    <row r="15" spans="2:15" ht="15.75" thickBot="1" x14ac:dyDescent="0.3">
      <c r="B15" s="13" t="s">
        <v>44</v>
      </c>
      <c r="C15" s="10">
        <v>494694</v>
      </c>
      <c r="D15" s="10">
        <v>573411</v>
      </c>
      <c r="E15" s="10">
        <v>517266</v>
      </c>
      <c r="F15" s="10">
        <v>619829</v>
      </c>
      <c r="G15" s="10">
        <v>618708.82495200005</v>
      </c>
      <c r="H15" s="5">
        <v>634022.99977999995</v>
      </c>
      <c r="I15" s="5">
        <v>696834.23054699996</v>
      </c>
      <c r="J15" s="82">
        <v>756574.56760800001</v>
      </c>
      <c r="K15" s="83">
        <f t="shared" si="0"/>
        <v>0.22282814968203452</v>
      </c>
      <c r="L15" s="88">
        <f t="shared" si="1"/>
        <v>8.5731059758796829E-2</v>
      </c>
    </row>
    <row r="16" spans="2:15" ht="30.75" thickBot="1" x14ac:dyDescent="0.3">
      <c r="B16" s="14" t="s">
        <v>60</v>
      </c>
      <c r="C16" s="12">
        <v>6981442</v>
      </c>
      <c r="D16" s="12">
        <v>6816437</v>
      </c>
      <c r="E16" s="12">
        <v>6934467</v>
      </c>
      <c r="F16" s="12">
        <v>6968496</v>
      </c>
      <c r="G16" s="34">
        <v>7296821.7489949996</v>
      </c>
      <c r="H16" s="34" t="s">
        <v>36</v>
      </c>
      <c r="I16" s="34" t="s">
        <v>36</v>
      </c>
      <c r="J16" s="34">
        <v>8044555.10029699</v>
      </c>
      <c r="K16" s="89">
        <f t="shared" si="0"/>
        <v>0.10247384094382965</v>
      </c>
      <c r="L16" s="86" t="s">
        <v>36</v>
      </c>
    </row>
    <row r="18" spans="2:15" x14ac:dyDescent="0.25">
      <c r="J18"/>
      <c r="K18"/>
      <c r="L18"/>
    </row>
    <row r="19" spans="2:15" x14ac:dyDescent="0.25">
      <c r="B19" s="77" t="s">
        <v>49</v>
      </c>
      <c r="C19"/>
      <c r="D19"/>
      <c r="E19"/>
      <c r="F19"/>
      <c r="G19"/>
      <c r="H19"/>
      <c r="I19"/>
      <c r="J19"/>
      <c r="K19"/>
      <c r="L19"/>
    </row>
    <row r="20" spans="2:15" ht="30.75" thickBot="1" x14ac:dyDescent="0.3">
      <c r="B20"/>
      <c r="C20" s="2">
        <v>2019</v>
      </c>
      <c r="D20" s="25">
        <v>2022</v>
      </c>
      <c r="E20" s="4" t="s">
        <v>33</v>
      </c>
      <c r="F20"/>
      <c r="G20"/>
      <c r="H20"/>
      <c r="I20"/>
      <c r="J20"/>
      <c r="K20"/>
      <c r="L20"/>
    </row>
    <row r="21" spans="2:15" x14ac:dyDescent="0.25">
      <c r="B21" s="9" t="s">
        <v>50</v>
      </c>
      <c r="C21" s="5">
        <v>961708.77613100002</v>
      </c>
      <c r="D21" s="81">
        <v>934635.14555699995</v>
      </c>
      <c r="E21" s="85">
        <f>(D21-C21)/C21</f>
        <v>-2.8151589385425561E-2</v>
      </c>
      <c r="F21"/>
      <c r="G21"/>
      <c r="H21"/>
      <c r="I21"/>
      <c r="J21"/>
      <c r="K21"/>
      <c r="L21"/>
    </row>
    <row r="22" spans="2:15" x14ac:dyDescent="0.25">
      <c r="B22" s="9" t="s">
        <v>51</v>
      </c>
      <c r="C22" s="5">
        <v>2112595.7686390001</v>
      </c>
      <c r="D22" s="81">
        <v>1889425.2564699999</v>
      </c>
      <c r="E22" s="79">
        <f t="shared" ref="E22:E25" si="2">(D22-C22)/C22</f>
        <v>-0.10563805697328155</v>
      </c>
      <c r="F22"/>
      <c r="G22"/>
      <c r="H22"/>
      <c r="I22"/>
      <c r="J22"/>
      <c r="K22"/>
      <c r="L22"/>
    </row>
    <row r="23" spans="2:15" x14ac:dyDescent="0.25">
      <c r="B23" s="9" t="s">
        <v>52</v>
      </c>
      <c r="C23" s="5">
        <v>4061980.6260319999</v>
      </c>
      <c r="D23" s="81">
        <v>5125101.9954150002</v>
      </c>
      <c r="E23" s="79">
        <f t="shared" si="2"/>
        <v>0.26172487445404796</v>
      </c>
      <c r="F23"/>
      <c r="G23"/>
      <c r="H23"/>
      <c r="I23"/>
      <c r="J23"/>
      <c r="K23"/>
      <c r="L23"/>
    </row>
    <row r="24" spans="2:15" ht="15.75" thickBot="1" x14ac:dyDescent="0.3">
      <c r="B24" s="9" t="s">
        <v>14</v>
      </c>
      <c r="C24" s="10">
        <v>160536.57819299999</v>
      </c>
      <c r="D24" s="82">
        <v>95392.702854999996</v>
      </c>
      <c r="E24" s="83">
        <f t="shared" si="2"/>
        <v>-0.40578836344501407</v>
      </c>
      <c r="F24"/>
      <c r="G24"/>
      <c r="H24"/>
      <c r="I24"/>
      <c r="J24"/>
      <c r="K24"/>
      <c r="L24"/>
    </row>
    <row r="25" spans="2:15" ht="15.75" thickBot="1" x14ac:dyDescent="0.3">
      <c r="B25" s="9" t="s">
        <v>53</v>
      </c>
      <c r="C25" s="90">
        <v>7296821.7489949996</v>
      </c>
      <c r="D25" s="91">
        <v>8044555.10029699</v>
      </c>
      <c r="E25" s="89">
        <f t="shared" si="2"/>
        <v>0.10247384094382965</v>
      </c>
      <c r="F25"/>
      <c r="G25"/>
      <c r="H25"/>
      <c r="I25"/>
      <c r="J25"/>
      <c r="K25"/>
      <c r="L25"/>
    </row>
    <row r="26" spans="2:15" x14ac:dyDescent="0.25">
      <c r="J26"/>
      <c r="K26"/>
      <c r="L26"/>
    </row>
    <row r="27" spans="2:15" ht="18.75" x14ac:dyDescent="0.3">
      <c r="B27" s="1" t="s">
        <v>54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4"/>
      <c r="N27" s="54"/>
      <c r="O27" s="54"/>
    </row>
    <row r="29" spans="2:15" x14ac:dyDescent="0.25">
      <c r="C29" s="2">
        <v>2015</v>
      </c>
      <c r="D29" s="3">
        <v>2016</v>
      </c>
      <c r="E29" s="4">
        <v>2017</v>
      </c>
      <c r="F29" s="2">
        <v>2018</v>
      </c>
      <c r="G29" s="2">
        <v>2019</v>
      </c>
      <c r="H29" s="25">
        <v>2020</v>
      </c>
      <c r="I29" s="25">
        <v>2021</v>
      </c>
      <c r="J29" s="25">
        <v>2022</v>
      </c>
      <c r="K29"/>
      <c r="L29"/>
    </row>
    <row r="30" spans="2:15" x14ac:dyDescent="0.25">
      <c r="B30" s="8" t="s">
        <v>39</v>
      </c>
      <c r="C30" s="6">
        <v>3.0600000000000002E-2</v>
      </c>
      <c r="D30" s="6">
        <v>2.1499999999999998E-2</v>
      </c>
      <c r="E30" s="6">
        <v>3.5499999999999997E-2</v>
      </c>
      <c r="F30" s="6">
        <v>3.7200000000000004E-2</v>
      </c>
      <c r="G30" s="6">
        <v>5.8622980605392977E-2</v>
      </c>
      <c r="H30" s="5" t="s">
        <v>36</v>
      </c>
      <c r="I30" s="5" t="s">
        <v>36</v>
      </c>
      <c r="J30" s="6">
        <v>6.07251879077313E-2</v>
      </c>
      <c r="K30"/>
      <c r="L30"/>
    </row>
    <row r="31" spans="2:15" x14ac:dyDescent="0.25">
      <c r="B31" s="9" t="s">
        <v>40</v>
      </c>
      <c r="C31" s="6">
        <v>7.4400000000000008E-2</v>
      </c>
      <c r="D31" s="6">
        <v>9.3800000000000008E-2</v>
      </c>
      <c r="E31" s="6">
        <v>9.35E-2</v>
      </c>
      <c r="F31" s="6">
        <v>8.3599999999999994E-2</v>
      </c>
      <c r="G31" s="6">
        <v>0.11024630192468267</v>
      </c>
      <c r="H31" s="5" t="s">
        <v>36</v>
      </c>
      <c r="I31" s="6">
        <v>1.4224699763475099E-2</v>
      </c>
      <c r="J31" s="6">
        <v>9.5419150220454704E-2</v>
      </c>
      <c r="K31"/>
      <c r="L31"/>
    </row>
    <row r="32" spans="2:15" x14ac:dyDescent="0.25">
      <c r="B32" s="9" t="s">
        <v>41</v>
      </c>
      <c r="C32" s="6">
        <v>0.2109</v>
      </c>
      <c r="D32" s="6">
        <v>0.21609999999999999</v>
      </c>
      <c r="E32" s="6">
        <v>0.22170000000000001</v>
      </c>
      <c r="F32" s="6">
        <v>0.23079999999999998</v>
      </c>
      <c r="G32" s="6">
        <v>0.21414569398968297</v>
      </c>
      <c r="H32" s="5" t="s">
        <v>36</v>
      </c>
      <c r="I32" s="6">
        <v>8.4312285968880907E-2</v>
      </c>
      <c r="J32" s="6">
        <v>0.21267736186198899</v>
      </c>
      <c r="K32"/>
      <c r="L32"/>
    </row>
    <row r="33" spans="2:15" x14ac:dyDescent="0.25">
      <c r="B33" s="8" t="s">
        <v>42</v>
      </c>
      <c r="C33" s="6">
        <v>0.1704</v>
      </c>
      <c r="D33" s="6">
        <v>0.17120000000000002</v>
      </c>
      <c r="E33" s="6">
        <v>0.17929999999999999</v>
      </c>
      <c r="F33" s="6">
        <v>0.20480000000000001</v>
      </c>
      <c r="G33" s="6">
        <v>0.21022059460059783</v>
      </c>
      <c r="H33" s="6">
        <v>0.14732051741939001</v>
      </c>
      <c r="I33" s="6">
        <v>0.118153673333887</v>
      </c>
      <c r="J33" s="6">
        <v>0.19124455009197</v>
      </c>
      <c r="K33"/>
      <c r="L33"/>
    </row>
    <row r="34" spans="2:15" x14ac:dyDescent="0.25">
      <c r="B34" s="9" t="s">
        <v>43</v>
      </c>
      <c r="C34" s="6">
        <v>0.14269999999999999</v>
      </c>
      <c r="D34" s="6">
        <v>0.1754</v>
      </c>
      <c r="E34" s="6">
        <v>0.15570000000000001</v>
      </c>
      <c r="F34" s="6">
        <v>0.18379999999999999</v>
      </c>
      <c r="G34" s="6">
        <v>0.18161042586536477</v>
      </c>
      <c r="H34" s="6">
        <v>0.111747797061947</v>
      </c>
      <c r="I34" s="6">
        <v>0.107705494234237</v>
      </c>
      <c r="J34" s="6">
        <v>0.162134924915702</v>
      </c>
      <c r="K34"/>
      <c r="L34"/>
    </row>
    <row r="35" spans="2:15" ht="15.75" thickBot="1" x14ac:dyDescent="0.3">
      <c r="B35" s="13" t="s">
        <v>44</v>
      </c>
      <c r="C35" s="11">
        <v>0.1827</v>
      </c>
      <c r="D35" s="11">
        <v>0.17280000000000001</v>
      </c>
      <c r="E35" s="11">
        <v>0.1721</v>
      </c>
      <c r="F35" s="11">
        <v>0.19829999999999998</v>
      </c>
      <c r="G35" s="11">
        <v>0.21057067093411411</v>
      </c>
      <c r="H35" s="6">
        <v>0.13220325823839901</v>
      </c>
      <c r="I35" s="6">
        <v>0.179732581118592</v>
      </c>
      <c r="J35" s="11">
        <v>0.20851713000315703</v>
      </c>
      <c r="K35"/>
      <c r="L35"/>
    </row>
    <row r="36" spans="2:15" ht="30" x14ac:dyDescent="0.25">
      <c r="B36" s="70" t="s">
        <v>60</v>
      </c>
      <c r="C36" s="15">
        <v>0.14928219700170825</v>
      </c>
      <c r="D36" s="15">
        <v>0.16428069385809599</v>
      </c>
      <c r="E36" s="15">
        <v>0.15820000000000001</v>
      </c>
      <c r="F36" s="15">
        <v>0.17949999999999999</v>
      </c>
      <c r="G36" s="67">
        <v>0.18351154619097407</v>
      </c>
      <c r="H36" s="67" t="s">
        <v>36</v>
      </c>
      <c r="I36" s="67" t="s">
        <v>36</v>
      </c>
      <c r="J36" s="67">
        <v>0.168837567316663</v>
      </c>
      <c r="K36"/>
      <c r="L36"/>
    </row>
    <row r="37" spans="2:15" x14ac:dyDescent="0.25">
      <c r="J37" s="65"/>
    </row>
    <row r="38" spans="2:15" x14ac:dyDescent="0.25">
      <c r="J38"/>
      <c r="K38"/>
      <c r="L38"/>
    </row>
    <row r="39" spans="2:15" x14ac:dyDescent="0.25">
      <c r="B39" s="77" t="s">
        <v>49</v>
      </c>
      <c r="C39"/>
      <c r="D39"/>
      <c r="E39"/>
      <c r="F39"/>
      <c r="G39"/>
      <c r="H39"/>
      <c r="I39"/>
      <c r="J39"/>
      <c r="K39"/>
      <c r="L39"/>
    </row>
    <row r="40" spans="2:15" x14ac:dyDescent="0.25">
      <c r="B40"/>
      <c r="C40" s="2">
        <v>2019</v>
      </c>
      <c r="D40" s="25">
        <v>2022</v>
      </c>
      <c r="E40"/>
      <c r="F40"/>
      <c r="G40"/>
      <c r="H40"/>
      <c r="I40"/>
      <c r="J40"/>
      <c r="K40"/>
      <c r="L40"/>
    </row>
    <row r="41" spans="2:15" x14ac:dyDescent="0.25">
      <c r="B41" s="9" t="s">
        <v>50</v>
      </c>
      <c r="C41" s="6">
        <v>0.14080081131811892</v>
      </c>
      <c r="D41" s="6">
        <v>0.12381759687951099</v>
      </c>
      <c r="E41"/>
      <c r="F41"/>
      <c r="G41"/>
      <c r="H41"/>
      <c r="I41"/>
      <c r="J41"/>
      <c r="K41"/>
      <c r="L41"/>
    </row>
    <row r="42" spans="2:15" x14ac:dyDescent="0.25">
      <c r="B42" s="9" t="s">
        <v>51</v>
      </c>
      <c r="C42" s="6">
        <v>0.18799039194462408</v>
      </c>
      <c r="D42" s="6">
        <v>0.184646477878041</v>
      </c>
      <c r="E42"/>
      <c r="F42"/>
      <c r="G42"/>
      <c r="H42"/>
      <c r="I42"/>
      <c r="J42"/>
      <c r="K42"/>
      <c r="L42"/>
    </row>
    <row r="43" spans="2:15" x14ac:dyDescent="0.25">
      <c r="B43" s="9" t="s">
        <v>52</v>
      </c>
      <c r="C43" s="6">
        <v>0.19517556523218985</v>
      </c>
      <c r="D43" s="6">
        <v>0.172197755837938</v>
      </c>
      <c r="E43"/>
      <c r="F43"/>
      <c r="G43"/>
      <c r="H43"/>
      <c r="I43"/>
      <c r="J43"/>
      <c r="K43"/>
      <c r="L43" s="55"/>
    </row>
    <row r="44" spans="2:15" ht="15.75" thickBot="1" x14ac:dyDescent="0.3">
      <c r="B44" s="9" t="s">
        <v>14</v>
      </c>
      <c r="C44" s="11">
        <v>8.5305133858877363E-2</v>
      </c>
      <c r="D44" s="11">
        <v>0.11627781154141599</v>
      </c>
      <c r="E44"/>
      <c r="F44"/>
      <c r="G44"/>
      <c r="H44"/>
      <c r="I44"/>
      <c r="J44"/>
      <c r="K44"/>
      <c r="L44"/>
    </row>
    <row r="45" spans="2:15" ht="15.75" thickBot="1" x14ac:dyDescent="0.3">
      <c r="B45" s="9" t="s">
        <v>53</v>
      </c>
      <c r="C45" s="84">
        <v>0.18351154619097407</v>
      </c>
      <c r="D45" s="78">
        <v>0.168837567316663</v>
      </c>
      <c r="E45"/>
      <c r="F45"/>
      <c r="G45"/>
      <c r="H45"/>
      <c r="I45"/>
      <c r="J45"/>
      <c r="K45"/>
      <c r="L45"/>
    </row>
    <row r="46" spans="2:15" x14ac:dyDescent="0.25">
      <c r="C46" s="31"/>
      <c r="D46" s="31"/>
      <c r="E46" s="31"/>
      <c r="F46" s="31"/>
      <c r="G46" s="31"/>
      <c r="H46" s="76"/>
      <c r="I46" s="31"/>
      <c r="J46"/>
      <c r="K46"/>
      <c r="L46" s="55"/>
    </row>
    <row r="47" spans="2:15" ht="18.75" x14ac:dyDescent="0.3">
      <c r="B47" s="1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54"/>
      <c r="N47" s="54"/>
      <c r="O47" s="54"/>
    </row>
    <row r="48" spans="2:15" x14ac:dyDescent="0.25">
      <c r="J48" s="75"/>
    </row>
    <row r="49" spans="2:12" x14ac:dyDescent="0.25">
      <c r="C49" s="2">
        <v>2015</v>
      </c>
      <c r="D49" s="3">
        <v>2016</v>
      </c>
      <c r="E49" s="4">
        <v>2017</v>
      </c>
      <c r="F49" s="2">
        <v>2018</v>
      </c>
      <c r="G49" s="2">
        <v>2019</v>
      </c>
      <c r="H49" s="25">
        <v>2020</v>
      </c>
      <c r="I49" s="25">
        <v>2021</v>
      </c>
      <c r="J49" s="25">
        <v>2022</v>
      </c>
      <c r="K49"/>
      <c r="L49"/>
    </row>
    <row r="50" spans="2:12" x14ac:dyDescent="0.25">
      <c r="B50" s="8" t="s">
        <v>39</v>
      </c>
      <c r="C50" s="6">
        <v>0.16519999999999999</v>
      </c>
      <c r="D50" s="6">
        <v>0.15689999999999998</v>
      </c>
      <c r="E50" s="6">
        <v>0.19820000000000002</v>
      </c>
      <c r="F50" s="6">
        <v>0.14369999999999999</v>
      </c>
      <c r="G50" s="6">
        <v>0.19988782379079137</v>
      </c>
      <c r="H50" s="6" t="s">
        <v>36</v>
      </c>
      <c r="I50" s="6" t="s">
        <v>36</v>
      </c>
      <c r="J50" s="6">
        <v>0.20909871882770201</v>
      </c>
      <c r="K50"/>
      <c r="L50"/>
    </row>
    <row r="51" spans="2:12" x14ac:dyDescent="0.25">
      <c r="B51" s="9" t="s">
        <v>40</v>
      </c>
      <c r="C51" s="6">
        <v>0.18539999999999998</v>
      </c>
      <c r="D51" s="6">
        <v>0.1603</v>
      </c>
      <c r="E51" s="6">
        <v>0.16190000000000002</v>
      </c>
      <c r="F51" s="6">
        <v>0.2223</v>
      </c>
      <c r="G51" s="6">
        <v>0.16883688139668876</v>
      </c>
      <c r="H51" s="6" t="s">
        <v>36</v>
      </c>
      <c r="I51" s="6">
        <v>0.18831376141628697</v>
      </c>
      <c r="J51" s="6">
        <v>0.22616789305978099</v>
      </c>
      <c r="K51"/>
      <c r="L51"/>
    </row>
    <row r="52" spans="2:12" x14ac:dyDescent="0.25">
      <c r="B52" s="9" t="s">
        <v>41</v>
      </c>
      <c r="C52" s="6">
        <v>0.2316</v>
      </c>
      <c r="D52" s="6">
        <v>0.22359999999999999</v>
      </c>
      <c r="E52" s="6">
        <v>0.24789999999999998</v>
      </c>
      <c r="F52" s="6">
        <v>0.24629999999999999</v>
      </c>
      <c r="G52" s="6">
        <v>0.28915344031293605</v>
      </c>
      <c r="H52" s="6" t="s">
        <v>36</v>
      </c>
      <c r="I52" s="6">
        <v>0.26762760472900599</v>
      </c>
      <c r="J52" s="6">
        <v>0.30040382745657102</v>
      </c>
      <c r="K52"/>
      <c r="L52"/>
    </row>
    <row r="53" spans="2:12" x14ac:dyDescent="0.25">
      <c r="B53" s="8" t="s">
        <v>42</v>
      </c>
      <c r="C53" s="6">
        <v>0.60040000000000004</v>
      </c>
      <c r="D53" s="6">
        <v>0.5726</v>
      </c>
      <c r="E53" s="6">
        <v>0.56859999999999999</v>
      </c>
      <c r="F53" s="6">
        <v>0.5504</v>
      </c>
      <c r="G53" s="6">
        <v>0.56879498927005889</v>
      </c>
      <c r="H53" s="6">
        <v>0.50508150567656496</v>
      </c>
      <c r="I53" s="6">
        <v>0.60315743524055998</v>
      </c>
      <c r="J53" s="6">
        <v>0.62176980324924702</v>
      </c>
      <c r="K53"/>
      <c r="L53"/>
    </row>
    <row r="54" spans="2:12" x14ac:dyDescent="0.25">
      <c r="B54" s="9" t="s">
        <v>43</v>
      </c>
      <c r="C54" s="6">
        <v>0.70900000000000007</v>
      </c>
      <c r="D54" s="6">
        <v>0.70760000000000001</v>
      </c>
      <c r="E54" s="6">
        <v>0.68669999999999998</v>
      </c>
      <c r="F54" s="6">
        <v>0.71700000000000008</v>
      </c>
      <c r="G54" s="6">
        <v>0.72918956296577075</v>
      </c>
      <c r="H54" s="6">
        <v>0.65671330166769704</v>
      </c>
      <c r="I54" s="6">
        <v>0.72774865260325994</v>
      </c>
      <c r="J54" s="6">
        <v>0.73973948986948701</v>
      </c>
      <c r="K54"/>
      <c r="L54"/>
    </row>
    <row r="55" spans="2:12" ht="15.75" thickBot="1" x14ac:dyDescent="0.3">
      <c r="B55" s="13" t="s">
        <v>44</v>
      </c>
      <c r="C55" s="11">
        <v>0.2394</v>
      </c>
      <c r="D55" s="11">
        <v>0.2772</v>
      </c>
      <c r="E55" s="11">
        <v>0.25209999999999999</v>
      </c>
      <c r="F55" s="11">
        <v>0.31719999999999998</v>
      </c>
      <c r="G55" s="11">
        <v>0.31336967871465327</v>
      </c>
      <c r="H55" s="6">
        <v>0.31598575070592</v>
      </c>
      <c r="I55" s="6">
        <v>0.34803804808458499</v>
      </c>
      <c r="J55" s="11">
        <v>0.36917446959605399</v>
      </c>
      <c r="K55"/>
      <c r="L55"/>
    </row>
    <row r="56" spans="2:12" ht="30" x14ac:dyDescent="0.25">
      <c r="B56" s="14" t="s">
        <v>60</v>
      </c>
      <c r="C56" s="15">
        <v>0.37866859047697049</v>
      </c>
      <c r="D56" s="15">
        <v>0.37170209506484703</v>
      </c>
      <c r="E56" s="15">
        <v>0.37209999999999999</v>
      </c>
      <c r="F56" s="15">
        <v>0.3861</v>
      </c>
      <c r="G56" s="15">
        <v>0.3969062687289806</v>
      </c>
      <c r="H56" s="15" t="s">
        <v>36</v>
      </c>
      <c r="I56" s="67" t="s">
        <v>36</v>
      </c>
      <c r="J56" s="15">
        <v>0.43106844276159301</v>
      </c>
      <c r="K56"/>
      <c r="L56"/>
    </row>
    <row r="58" spans="2:12" x14ac:dyDescent="0.25">
      <c r="J58"/>
      <c r="K58"/>
      <c r="L58"/>
    </row>
    <row r="59" spans="2:12" x14ac:dyDescent="0.25">
      <c r="B59" s="77" t="s">
        <v>49</v>
      </c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 s="2">
        <v>2019</v>
      </c>
      <c r="D60" s="25">
        <v>2022</v>
      </c>
      <c r="E60"/>
      <c r="F60"/>
      <c r="G60"/>
      <c r="H60"/>
      <c r="I60"/>
      <c r="J60"/>
      <c r="K60"/>
      <c r="L60"/>
    </row>
    <row r="61" spans="2:12" x14ac:dyDescent="0.25">
      <c r="B61" s="9" t="s">
        <v>50</v>
      </c>
      <c r="C61" s="6">
        <v>0.33013659723179051</v>
      </c>
      <c r="D61" s="6">
        <v>0.35955768031006896</v>
      </c>
      <c r="E61"/>
      <c r="F61"/>
      <c r="G61"/>
      <c r="H61"/>
      <c r="I61"/>
      <c r="J61"/>
      <c r="K61"/>
      <c r="L61"/>
    </row>
    <row r="62" spans="2:12" x14ac:dyDescent="0.25">
      <c r="B62" s="9" t="s">
        <v>51</v>
      </c>
      <c r="C62" s="6">
        <v>0.38603281928636796</v>
      </c>
      <c r="D62" s="6">
        <v>0.40286436256905295</v>
      </c>
      <c r="E62"/>
      <c r="F62"/>
      <c r="G62"/>
      <c r="H62"/>
      <c r="I62"/>
      <c r="J62"/>
      <c r="K62"/>
      <c r="L62"/>
    </row>
    <row r="63" spans="2:12" x14ac:dyDescent="0.25">
      <c r="B63" s="9" t="s">
        <v>52</v>
      </c>
      <c r="C63" s="6">
        <v>0.44077157769713998</v>
      </c>
      <c r="D63" s="6">
        <v>0.479415302466074</v>
      </c>
      <c r="E63"/>
      <c r="F63"/>
      <c r="G63"/>
      <c r="H63"/>
      <c r="I63"/>
      <c r="J63"/>
      <c r="K63"/>
      <c r="L63" s="55"/>
    </row>
    <row r="64" spans="2:12" ht="15.75" thickBot="1" x14ac:dyDescent="0.3">
      <c r="B64" s="9" t="s">
        <v>14</v>
      </c>
      <c r="C64" s="11">
        <v>0.28654788401129272</v>
      </c>
      <c r="D64" s="11">
        <v>0.242864952530643</v>
      </c>
      <c r="E64"/>
      <c r="F64"/>
      <c r="G64"/>
      <c r="H64"/>
      <c r="I64"/>
      <c r="J64"/>
      <c r="K64"/>
      <c r="L64"/>
    </row>
    <row r="65" spans="2:15" ht="15.75" thickBot="1" x14ac:dyDescent="0.3">
      <c r="B65" s="9" t="s">
        <v>53</v>
      </c>
      <c r="C65" s="84">
        <v>0.3969062687289806</v>
      </c>
      <c r="D65" s="78">
        <v>0.43106844276159301</v>
      </c>
      <c r="E65"/>
      <c r="F65"/>
      <c r="G65"/>
      <c r="H65"/>
      <c r="I65"/>
      <c r="J65"/>
      <c r="K65"/>
      <c r="L65"/>
    </row>
    <row r="66" spans="2:15" x14ac:dyDescent="0.25">
      <c r="J66"/>
      <c r="K66"/>
      <c r="L66"/>
    </row>
    <row r="67" spans="2:15" ht="18.75" x14ac:dyDescent="0.3">
      <c r="B67" s="1" t="s">
        <v>56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54"/>
      <c r="N67" s="54"/>
      <c r="O67" s="54"/>
    </row>
    <row r="68" spans="2:15" x14ac:dyDescent="0.25">
      <c r="J68"/>
      <c r="K68"/>
      <c r="L68"/>
    </row>
    <row r="69" spans="2:15" ht="30.75" thickBot="1" x14ac:dyDescent="0.3">
      <c r="C69" s="2">
        <v>2015</v>
      </c>
      <c r="D69" s="3">
        <v>2016</v>
      </c>
      <c r="E69" s="4">
        <v>2017</v>
      </c>
      <c r="F69" s="2">
        <v>2018</v>
      </c>
      <c r="G69" s="2">
        <v>2019</v>
      </c>
      <c r="H69" s="25">
        <v>2020</v>
      </c>
      <c r="I69" s="25">
        <v>2021</v>
      </c>
      <c r="J69" s="25">
        <v>2022</v>
      </c>
      <c r="K69" s="4" t="s">
        <v>33</v>
      </c>
      <c r="L69" s="4" t="s">
        <v>34</v>
      </c>
    </row>
    <row r="70" spans="2:15" x14ac:dyDescent="0.25">
      <c r="B70" s="8" t="s">
        <v>39</v>
      </c>
      <c r="C70" s="16">
        <v>4.41</v>
      </c>
      <c r="D70" s="16">
        <v>4.8</v>
      </c>
      <c r="E70" s="16">
        <v>4.47</v>
      </c>
      <c r="F70" s="16">
        <v>4.26</v>
      </c>
      <c r="G70" s="16">
        <v>4.4996947974170558</v>
      </c>
      <c r="H70" s="6" t="s">
        <v>36</v>
      </c>
      <c r="I70" s="6" t="s">
        <v>36</v>
      </c>
      <c r="J70" s="16">
        <v>4.3222948787754101</v>
      </c>
      <c r="K70" s="85">
        <f>(J70-G70)/G70</f>
        <v>-3.9424878048057388E-2</v>
      </c>
      <c r="L70" s="87" t="s">
        <v>36</v>
      </c>
    </row>
    <row r="71" spans="2:15" x14ac:dyDescent="0.25">
      <c r="B71" s="9" t="s">
        <v>40</v>
      </c>
      <c r="C71" s="16">
        <v>3.78</v>
      </c>
      <c r="D71" s="16">
        <v>3.68</v>
      </c>
      <c r="E71" s="16">
        <v>3.77</v>
      </c>
      <c r="F71" s="16">
        <v>4.3600000000000003</v>
      </c>
      <c r="G71" s="16">
        <v>3.6289988569959042</v>
      </c>
      <c r="H71" s="6" t="s">
        <v>36</v>
      </c>
      <c r="I71" s="68">
        <v>3.4791556184088401</v>
      </c>
      <c r="J71" s="16">
        <v>3.99074024741748</v>
      </c>
      <c r="K71" s="79">
        <f t="shared" ref="K71:K76" si="3">(J71-G71)/G71</f>
        <v>9.9680767251887861E-2</v>
      </c>
      <c r="L71" s="88">
        <f>(J71-I71)/I71</f>
        <v>0.14704275551853827</v>
      </c>
    </row>
    <row r="72" spans="2:15" x14ac:dyDescent="0.25">
      <c r="B72" s="9" t="s">
        <v>41</v>
      </c>
      <c r="C72" s="16">
        <v>4.7699999999999996</v>
      </c>
      <c r="D72" s="16">
        <v>5.0999999999999996</v>
      </c>
      <c r="E72" s="16">
        <v>4.72</v>
      </c>
      <c r="F72" s="16">
        <v>4.51</v>
      </c>
      <c r="G72" s="16">
        <v>4.5790562693780537</v>
      </c>
      <c r="H72" s="6" t="s">
        <v>36</v>
      </c>
      <c r="I72" s="68">
        <v>4.7000967062373604</v>
      </c>
      <c r="J72" s="16">
        <v>4.6553549039792204</v>
      </c>
      <c r="K72" s="79">
        <f t="shared" si="3"/>
        <v>1.666252391598802E-2</v>
      </c>
      <c r="L72" s="88">
        <f t="shared" ref="L72:L75" si="4">(J72-I72)/I72</f>
        <v>-9.5193365274302815E-3</v>
      </c>
    </row>
    <row r="73" spans="2:15" x14ac:dyDescent="0.25">
      <c r="B73" s="8" t="s">
        <v>42</v>
      </c>
      <c r="C73" s="16">
        <v>7.32</v>
      </c>
      <c r="D73" s="16">
        <v>6.41</v>
      </c>
      <c r="E73" s="16">
        <v>6.78</v>
      </c>
      <c r="F73" s="16">
        <v>6.91</v>
      </c>
      <c r="G73" s="16">
        <v>7.0843014045802102</v>
      </c>
      <c r="H73" s="68">
        <v>6.74314684056049</v>
      </c>
      <c r="I73" s="68">
        <v>6.4544954193334103</v>
      </c>
      <c r="J73" s="16">
        <v>6.2821082201964096</v>
      </c>
      <c r="K73" s="79">
        <f t="shared" si="3"/>
        <v>-0.11323532675574179</v>
      </c>
      <c r="L73" s="88">
        <f t="shared" si="4"/>
        <v>-2.6708082961937257E-2</v>
      </c>
    </row>
    <row r="74" spans="2:15" x14ac:dyDescent="0.25">
      <c r="B74" s="9" t="s">
        <v>43</v>
      </c>
      <c r="C74" s="16">
        <v>7.35</v>
      </c>
      <c r="D74" s="16">
        <v>8.1</v>
      </c>
      <c r="E74" s="16">
        <v>8.02</v>
      </c>
      <c r="F74" s="16">
        <v>7.65</v>
      </c>
      <c r="G74" s="16">
        <v>7.5691751846347461</v>
      </c>
      <c r="H74" s="68">
        <v>6.81438643009517</v>
      </c>
      <c r="I74" s="68">
        <v>7.5884007729640599</v>
      </c>
      <c r="J74" s="16">
        <v>8.0190885751255792</v>
      </c>
      <c r="K74" s="79">
        <f t="shared" si="3"/>
        <v>5.9440213697807782E-2</v>
      </c>
      <c r="L74" s="88">
        <f t="shared" si="4"/>
        <v>5.6756069565536513E-2</v>
      </c>
    </row>
    <row r="75" spans="2:15" ht="15.75" thickBot="1" x14ac:dyDescent="0.3">
      <c r="B75" s="13" t="s">
        <v>44</v>
      </c>
      <c r="C75" s="17">
        <v>5.51</v>
      </c>
      <c r="D75" s="17">
        <v>5.21</v>
      </c>
      <c r="E75" s="17">
        <v>5.48</v>
      </c>
      <c r="F75" s="17">
        <v>4.9000000000000004</v>
      </c>
      <c r="G75" s="17">
        <v>5.0150200097833171</v>
      </c>
      <c r="H75" s="68">
        <v>5.2641815315488696</v>
      </c>
      <c r="I75" s="68">
        <v>5.1286424258791197</v>
      </c>
      <c r="J75" s="17">
        <v>5.27396665333867</v>
      </c>
      <c r="K75" s="83">
        <f t="shared" si="3"/>
        <v>5.163421941491738E-2</v>
      </c>
      <c r="L75" s="88">
        <f t="shared" si="4"/>
        <v>2.8335808073934838E-2</v>
      </c>
    </row>
    <row r="76" spans="2:15" ht="30.75" thickBot="1" x14ac:dyDescent="0.3">
      <c r="B76" s="14" t="s">
        <v>60</v>
      </c>
      <c r="C76" s="18">
        <v>6.2749007278459965</v>
      </c>
      <c r="D76" s="18">
        <v>6.3130940142443004</v>
      </c>
      <c r="E76" s="18">
        <v>6.29</v>
      </c>
      <c r="F76" s="18">
        <v>6.14</v>
      </c>
      <c r="G76" s="18">
        <v>6.0987846543260327</v>
      </c>
      <c r="H76" s="69" t="s">
        <v>36</v>
      </c>
      <c r="I76" s="69" t="s">
        <v>36</v>
      </c>
      <c r="J76" s="18">
        <v>6.0238669693002098</v>
      </c>
      <c r="K76" s="89">
        <f t="shared" si="3"/>
        <v>-1.2284035143408732E-2</v>
      </c>
      <c r="L76" s="86" t="s">
        <v>36</v>
      </c>
    </row>
    <row r="77" spans="2:15" x14ac:dyDescent="0.25">
      <c r="J77"/>
      <c r="K77"/>
      <c r="L77"/>
    </row>
    <row r="78" spans="2:15" x14ac:dyDescent="0.25">
      <c r="J78"/>
      <c r="K78"/>
      <c r="L78"/>
    </row>
    <row r="79" spans="2:15" x14ac:dyDescent="0.25">
      <c r="B79" s="77" t="s">
        <v>49</v>
      </c>
      <c r="C79"/>
      <c r="D79"/>
      <c r="E79"/>
      <c r="F79"/>
      <c r="G79"/>
      <c r="H79"/>
      <c r="I79"/>
      <c r="J79"/>
      <c r="K79"/>
      <c r="L79"/>
    </row>
    <row r="80" spans="2:15" ht="30.75" thickBot="1" x14ac:dyDescent="0.3">
      <c r="B80"/>
      <c r="C80" s="2">
        <v>2019</v>
      </c>
      <c r="D80" s="25">
        <v>2022</v>
      </c>
      <c r="E80" s="4" t="s">
        <v>33</v>
      </c>
      <c r="F80"/>
      <c r="G80"/>
      <c r="H80"/>
      <c r="I80"/>
      <c r="J80"/>
      <c r="K80"/>
      <c r="L80"/>
    </row>
    <row r="81" spans="2:12" x14ac:dyDescent="0.25">
      <c r="B81" s="9" t="s">
        <v>50</v>
      </c>
      <c r="C81" s="16">
        <v>4.8932691674397706</v>
      </c>
      <c r="D81" s="92">
        <v>5.0602895938920298</v>
      </c>
      <c r="E81" s="85">
        <f>(D81-C81)/C81</f>
        <v>3.4132687317433373E-2</v>
      </c>
      <c r="F81"/>
      <c r="G81"/>
      <c r="H81"/>
      <c r="I81"/>
      <c r="J81"/>
      <c r="K81"/>
      <c r="L81"/>
    </row>
    <row r="82" spans="2:12" x14ac:dyDescent="0.25">
      <c r="B82" s="9" t="s">
        <v>51</v>
      </c>
      <c r="C82" s="16">
        <v>5.6965811122019261</v>
      </c>
      <c r="D82" s="92">
        <v>5.4643797662424296</v>
      </c>
      <c r="E82" s="79">
        <f t="shared" ref="E82:E85" si="5">(D82-C82)/C82</f>
        <v>-4.0761527201311563E-2</v>
      </c>
      <c r="J82"/>
      <c r="K82"/>
      <c r="L82"/>
    </row>
    <row r="83" spans="2:12" x14ac:dyDescent="0.25">
      <c r="B83" s="9" t="s">
        <v>52</v>
      </c>
      <c r="C83" s="16">
        <v>6.8100282487985613</v>
      </c>
      <c r="D83" s="92">
        <v>6.6085441869344397</v>
      </c>
      <c r="E83" s="79">
        <f t="shared" si="5"/>
        <v>-2.9586376811236843E-2</v>
      </c>
      <c r="J83"/>
      <c r="K83"/>
      <c r="L83" s="55"/>
    </row>
    <row r="84" spans="2:12" ht="15.75" thickBot="1" x14ac:dyDescent="0.3">
      <c r="B84" s="9" t="s">
        <v>14</v>
      </c>
      <c r="C84" s="17">
        <v>4.9277807573120569</v>
      </c>
      <c r="D84" s="93">
        <v>3.2392264009699501</v>
      </c>
      <c r="E84" s="83">
        <f t="shared" si="5"/>
        <v>-0.34266020334540165</v>
      </c>
      <c r="J84"/>
      <c r="K84"/>
      <c r="L84"/>
    </row>
    <row r="85" spans="2:12" ht="15.75" thickBot="1" x14ac:dyDescent="0.3">
      <c r="B85" s="9" t="s">
        <v>53</v>
      </c>
      <c r="C85" s="94">
        <v>6.0987846543260327</v>
      </c>
      <c r="D85" s="95">
        <v>6.0238669693002098</v>
      </c>
      <c r="E85" s="89">
        <f t="shared" si="5"/>
        <v>-1.2284035143408732E-2</v>
      </c>
      <c r="L85"/>
    </row>
    <row r="86" spans="2:12" x14ac:dyDescent="0.25">
      <c r="L86"/>
    </row>
    <row r="87" spans="2:12" x14ac:dyDescent="0.25">
      <c r="L87" s="55"/>
    </row>
  </sheetData>
  <mergeCells count="1">
    <mergeCell ref="B2:L4"/>
  </mergeCells>
  <pageMargins left="0.7" right="0.7" top="0.75" bottom="0.75" header="0.3" footer="0.3"/>
  <pageSetup paperSize="9" scale="72" orientation="portrait" horizontalDpi="300" verticalDpi="300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6"/>
  <sheetViews>
    <sheetView showGridLines="0" zoomScale="110" zoomScaleNormal="110" zoomScaleSheetLayoutView="92" workbookViewId="0">
      <selection activeCell="B2" sqref="B2:G4"/>
    </sheetView>
  </sheetViews>
  <sheetFormatPr baseColWidth="10" defaultColWidth="11.5703125" defaultRowHeight="15" x14ac:dyDescent="0.25"/>
  <cols>
    <col min="1" max="1" width="7.42578125" style="24" customWidth="1"/>
    <col min="2" max="2" width="19" style="24" customWidth="1"/>
    <col min="3" max="3" width="17.28515625" style="24" customWidth="1"/>
    <col min="4" max="7" width="11.5703125" style="24"/>
    <col min="8" max="8" width="17.7109375" style="24" customWidth="1"/>
    <col min="9" max="9" width="16.28515625" style="24" customWidth="1"/>
    <col min="10" max="16384" width="11.5703125" style="24"/>
  </cols>
  <sheetData>
    <row r="1" spans="2:12" ht="15.75" thickBot="1" x14ac:dyDescent="0.3"/>
    <row r="2" spans="2:12" ht="14.45" customHeight="1" x14ac:dyDescent="0.25">
      <c r="B2" s="107" t="s">
        <v>61</v>
      </c>
      <c r="C2" s="108"/>
      <c r="D2" s="108"/>
      <c r="E2" s="108"/>
      <c r="F2" s="108"/>
      <c r="G2" s="108"/>
    </row>
    <row r="3" spans="2:12" ht="14.45" customHeight="1" x14ac:dyDescent="0.25">
      <c r="B3" s="109"/>
      <c r="C3" s="110"/>
      <c r="D3" s="110"/>
      <c r="E3" s="110"/>
      <c r="F3" s="110"/>
      <c r="G3" s="110"/>
    </row>
    <row r="4" spans="2:12" ht="15" customHeight="1" thickBot="1" x14ac:dyDescent="0.3">
      <c r="B4" s="111"/>
      <c r="C4" s="112"/>
      <c r="D4" s="112"/>
      <c r="E4" s="112"/>
      <c r="F4" s="112"/>
      <c r="G4" s="112"/>
    </row>
    <row r="5" spans="2:12" ht="15" customHeight="1" x14ac:dyDescent="0.25">
      <c r="B5" s="35" t="s">
        <v>62</v>
      </c>
      <c r="C5" s="113" t="s">
        <v>63</v>
      </c>
      <c r="D5" s="113"/>
      <c r="E5" s="113"/>
      <c r="F5" s="113"/>
      <c r="G5" s="113"/>
    </row>
    <row r="6" spans="2:12" ht="15" customHeight="1" x14ac:dyDescent="0.25">
      <c r="C6" s="36"/>
      <c r="D6" s="36"/>
      <c r="E6" s="36"/>
      <c r="F6" s="36"/>
      <c r="G6" s="36"/>
    </row>
    <row r="7" spans="2:12" ht="15" customHeight="1" x14ac:dyDescent="0.25">
      <c r="B7" s="114" t="s">
        <v>64</v>
      </c>
      <c r="C7" s="114"/>
      <c r="D7" s="114"/>
      <c r="E7" s="114"/>
      <c r="F7" s="114"/>
      <c r="G7" s="114"/>
    </row>
    <row r="8" spans="2:12" s="35" customFormat="1" x14ac:dyDescent="0.25">
      <c r="B8" s="114"/>
      <c r="C8" s="114"/>
      <c r="D8" s="114"/>
      <c r="E8" s="114"/>
      <c r="F8" s="114"/>
      <c r="G8" s="114"/>
      <c r="H8" s="24"/>
      <c r="I8" s="24"/>
      <c r="J8" s="24"/>
      <c r="K8" s="24"/>
      <c r="L8" s="24"/>
    </row>
    <row r="9" spans="2:12" s="35" customFormat="1" ht="13.9" customHeight="1" x14ac:dyDescent="0.25">
      <c r="C9" s="115" t="s">
        <v>65</v>
      </c>
      <c r="D9" s="115"/>
      <c r="E9" s="115"/>
      <c r="F9" s="115"/>
      <c r="G9" s="115"/>
      <c r="H9" s="24"/>
      <c r="I9" s="24"/>
      <c r="J9" s="24"/>
      <c r="K9" s="24"/>
      <c r="L9" s="24"/>
    </row>
    <row r="10" spans="2:12" s="35" customFormat="1" ht="13.15" customHeight="1" x14ac:dyDescent="0.25">
      <c r="B10" s="57"/>
      <c r="C10" s="115"/>
      <c r="D10" s="115"/>
      <c r="E10" s="115"/>
      <c r="F10" s="115"/>
      <c r="G10" s="115"/>
      <c r="H10" s="24"/>
      <c r="I10" s="24"/>
      <c r="J10" s="24"/>
      <c r="K10" s="24"/>
      <c r="L10" s="24"/>
    </row>
    <row r="11" spans="2:12" s="35" customFormat="1" x14ac:dyDescent="0.25">
      <c r="C11" s="115"/>
      <c r="D11" s="115"/>
      <c r="E11" s="115"/>
      <c r="F11" s="115"/>
      <c r="G11" s="115"/>
      <c r="H11" s="24"/>
      <c r="I11" s="24"/>
      <c r="J11" s="24"/>
      <c r="K11" s="24"/>
      <c r="L11" s="24"/>
    </row>
    <row r="13" spans="2:12" ht="18.75" x14ac:dyDescent="0.3">
      <c r="B13" s="1" t="s">
        <v>66</v>
      </c>
      <c r="C13" s="1"/>
      <c r="D13" s="1"/>
      <c r="E13" s="1"/>
      <c r="F13" s="1"/>
      <c r="G13" s="1"/>
    </row>
    <row r="15" spans="2:12" x14ac:dyDescent="0.25">
      <c r="B15" s="116" t="s">
        <v>67</v>
      </c>
      <c r="C15" s="117"/>
      <c r="D15" s="117"/>
      <c r="E15" s="117"/>
      <c r="F15" s="118"/>
    </row>
    <row r="17" spans="2:6" ht="30" x14ac:dyDescent="0.25">
      <c r="B17" s="37" t="s">
        <v>68</v>
      </c>
      <c r="C17" s="53" t="s">
        <v>69</v>
      </c>
      <c r="D17" s="53" t="s">
        <v>70</v>
      </c>
      <c r="E17" s="53" t="s">
        <v>71</v>
      </c>
      <c r="F17" s="53" t="s">
        <v>72</v>
      </c>
    </row>
    <row r="18" spans="2:6" x14ac:dyDescent="0.25">
      <c r="B18" s="53" t="s">
        <v>73</v>
      </c>
      <c r="C18" s="39">
        <v>1052</v>
      </c>
      <c r="D18" s="40">
        <v>299.19096958174896</v>
      </c>
      <c r="E18" s="40">
        <v>410.8694866920153</v>
      </c>
      <c r="F18" s="42">
        <v>355.0302281368821</v>
      </c>
    </row>
    <row r="19" spans="2:6" x14ac:dyDescent="0.25">
      <c r="B19" s="53" t="s">
        <v>74</v>
      </c>
      <c r="C19" s="41">
        <v>1685</v>
      </c>
      <c r="D19" s="42">
        <v>443.7859050445104</v>
      </c>
      <c r="E19" s="42">
        <v>760.80860534124633</v>
      </c>
      <c r="F19" s="42">
        <v>602.29725519287831</v>
      </c>
    </row>
    <row r="20" spans="2:6" x14ac:dyDescent="0.25">
      <c r="B20" s="53" t="s">
        <v>75</v>
      </c>
      <c r="C20" s="41">
        <v>846</v>
      </c>
      <c r="D20" s="42">
        <v>685.05910165484636</v>
      </c>
      <c r="E20" s="42">
        <v>1326.7907801418439</v>
      </c>
      <c r="F20" s="42">
        <v>1005.9249408983451</v>
      </c>
    </row>
    <row r="21" spans="2:6" x14ac:dyDescent="0.25">
      <c r="B21" s="53" t="s">
        <v>76</v>
      </c>
      <c r="C21" s="43">
        <v>137</v>
      </c>
      <c r="D21" s="44">
        <v>1567.7591240875913</v>
      </c>
      <c r="E21" s="44">
        <v>2846.3065693430658</v>
      </c>
      <c r="F21" s="42">
        <v>2207.0328467153286</v>
      </c>
    </row>
    <row r="22" spans="2:6" x14ac:dyDescent="0.25">
      <c r="B22" s="53" t="s">
        <v>77</v>
      </c>
      <c r="C22" s="43">
        <v>237</v>
      </c>
      <c r="D22" s="44">
        <v>518.61181434599155</v>
      </c>
      <c r="E22" s="44">
        <v>970.34599156118145</v>
      </c>
      <c r="F22" s="42">
        <v>744.4789029535865</v>
      </c>
    </row>
    <row r="23" spans="2:6" x14ac:dyDescent="0.25">
      <c r="B23" s="53" t="s">
        <v>78</v>
      </c>
      <c r="C23" s="45">
        <v>3957</v>
      </c>
      <c r="D23" s="46">
        <v>500.32402072276977</v>
      </c>
      <c r="E23" s="46">
        <v>873.53505180692446</v>
      </c>
      <c r="F23" s="96">
        <v>686.92953626484712</v>
      </c>
    </row>
    <row r="24" spans="2:6" x14ac:dyDescent="0.25">
      <c r="F24" s="73"/>
    </row>
    <row r="25" spans="2:6" ht="30" x14ac:dyDescent="0.25">
      <c r="B25" s="38" t="s">
        <v>79</v>
      </c>
      <c r="C25" s="53" t="s">
        <v>69</v>
      </c>
      <c r="D25" s="53" t="s">
        <v>70</v>
      </c>
      <c r="E25" s="53" t="s">
        <v>71</v>
      </c>
      <c r="F25" s="53" t="s">
        <v>72</v>
      </c>
    </row>
    <row r="26" spans="2:6" x14ac:dyDescent="0.25">
      <c r="B26" s="53" t="s">
        <v>15</v>
      </c>
      <c r="C26" s="39">
        <v>202</v>
      </c>
      <c r="D26" s="40">
        <v>335.36881188118809</v>
      </c>
      <c r="E26" s="40">
        <v>526.75247524752479</v>
      </c>
      <c r="F26" s="42">
        <v>431.06064356435644</v>
      </c>
    </row>
    <row r="27" spans="2:6" x14ac:dyDescent="0.25">
      <c r="B27" s="53" t="s">
        <v>16</v>
      </c>
      <c r="C27" s="41">
        <v>1306</v>
      </c>
      <c r="D27" s="42">
        <v>359.1422205206739</v>
      </c>
      <c r="E27" s="42">
        <v>543.91822358346099</v>
      </c>
      <c r="F27" s="42">
        <v>451.53022205206742</v>
      </c>
    </row>
    <row r="28" spans="2:6" x14ac:dyDescent="0.25">
      <c r="B28" s="53" t="s">
        <v>17</v>
      </c>
      <c r="C28" s="41">
        <v>1795</v>
      </c>
      <c r="D28" s="42">
        <v>533.29911420612814</v>
      </c>
      <c r="E28" s="42">
        <v>966.90807799442894</v>
      </c>
      <c r="F28" s="42">
        <v>750.10359610027854</v>
      </c>
    </row>
    <row r="29" spans="2:6" x14ac:dyDescent="0.25">
      <c r="B29" s="53" t="s">
        <v>18</v>
      </c>
      <c r="C29" s="43">
        <v>308</v>
      </c>
      <c r="D29" s="44">
        <v>865.14935064935059</v>
      </c>
      <c r="E29" s="44">
        <v>1737.4285714285713</v>
      </c>
      <c r="F29" s="42">
        <v>1301.2889610389609</v>
      </c>
    </row>
    <row r="30" spans="2:6" x14ac:dyDescent="0.25">
      <c r="B30" s="53" t="s">
        <v>19</v>
      </c>
      <c r="C30" s="58">
        <v>8</v>
      </c>
      <c r="D30" s="58">
        <v>1976.625</v>
      </c>
      <c r="E30" s="58">
        <v>3747.875</v>
      </c>
      <c r="F30" s="58">
        <v>2862.25</v>
      </c>
    </row>
    <row r="31" spans="2:6" x14ac:dyDescent="0.25">
      <c r="B31" s="53" t="s">
        <v>14</v>
      </c>
      <c r="C31" s="43">
        <v>338</v>
      </c>
      <c r="D31" s="44">
        <v>601.91420118343194</v>
      </c>
      <c r="E31" s="44">
        <v>1003.2721893491124</v>
      </c>
      <c r="F31" s="42">
        <v>802.59319526627223</v>
      </c>
    </row>
    <row r="32" spans="2:6" x14ac:dyDescent="0.25">
      <c r="B32" s="53" t="s">
        <v>78</v>
      </c>
      <c r="C32" s="45">
        <v>3957</v>
      </c>
      <c r="D32" s="46">
        <v>500.32402072276989</v>
      </c>
      <c r="E32" s="46">
        <v>873.53505180692446</v>
      </c>
      <c r="F32" s="96">
        <v>686.92953626484723</v>
      </c>
    </row>
    <row r="35" spans="2:7" ht="18.75" x14ac:dyDescent="0.3">
      <c r="B35" s="1" t="s">
        <v>80</v>
      </c>
      <c r="C35" s="1"/>
      <c r="D35" s="1"/>
      <c r="E35" s="1"/>
      <c r="F35" s="1"/>
      <c r="G35" s="1"/>
    </row>
    <row r="37" spans="2:7" x14ac:dyDescent="0.25">
      <c r="B37" s="116" t="s">
        <v>67</v>
      </c>
      <c r="C37" s="117"/>
      <c r="D37" s="117"/>
      <c r="E37" s="117"/>
      <c r="F37" s="118"/>
    </row>
    <row r="39" spans="2:7" ht="30" x14ac:dyDescent="0.25">
      <c r="B39" s="38" t="s">
        <v>79</v>
      </c>
      <c r="C39" s="53" t="s">
        <v>69</v>
      </c>
      <c r="D39" s="53" t="s">
        <v>70</v>
      </c>
      <c r="E39" s="53" t="s">
        <v>71</v>
      </c>
      <c r="F39" s="53" t="s">
        <v>72</v>
      </c>
    </row>
    <row r="40" spans="2:7" x14ac:dyDescent="0.25">
      <c r="B40" s="53" t="s">
        <v>15</v>
      </c>
      <c r="C40" s="58">
        <v>10</v>
      </c>
      <c r="D40" s="58">
        <v>60.2</v>
      </c>
      <c r="E40" s="58">
        <v>87.5</v>
      </c>
      <c r="F40" s="58">
        <v>73.849999999999994</v>
      </c>
    </row>
    <row r="41" spans="2:7" x14ac:dyDescent="0.25">
      <c r="B41" s="53" t="s">
        <v>16</v>
      </c>
      <c r="C41" s="43">
        <v>57</v>
      </c>
      <c r="D41" s="44">
        <v>65.228070175438603</v>
      </c>
      <c r="E41" s="44">
        <v>105.32456140350877</v>
      </c>
      <c r="F41" s="42">
        <v>85.276315789473685</v>
      </c>
    </row>
    <row r="42" spans="2:7" x14ac:dyDescent="0.25">
      <c r="B42" s="53" t="s">
        <v>17</v>
      </c>
      <c r="C42" s="43">
        <v>84</v>
      </c>
      <c r="D42" s="44">
        <v>83.753571428571433</v>
      </c>
      <c r="E42" s="44">
        <v>169.77380952380952</v>
      </c>
      <c r="F42" s="42">
        <v>126.76369047619048</v>
      </c>
    </row>
    <row r="43" spans="2:7" x14ac:dyDescent="0.25">
      <c r="B43" s="53" t="s">
        <v>18</v>
      </c>
      <c r="C43" s="43">
        <v>18</v>
      </c>
      <c r="D43" s="44">
        <v>145.27777777777777</v>
      </c>
      <c r="E43" s="44">
        <v>455.33333333333331</v>
      </c>
      <c r="F43" s="42">
        <v>300.30555555555554</v>
      </c>
    </row>
    <row r="44" spans="2:7" x14ac:dyDescent="0.25">
      <c r="B44" s="53" t="s">
        <v>19</v>
      </c>
      <c r="C44" s="58">
        <v>2</v>
      </c>
      <c r="D44" s="58">
        <v>152.5</v>
      </c>
      <c r="E44" s="58">
        <v>582.5</v>
      </c>
      <c r="F44" s="58">
        <v>367.5</v>
      </c>
    </row>
    <row r="45" spans="2:7" x14ac:dyDescent="0.25">
      <c r="B45" s="53" t="s">
        <v>14</v>
      </c>
      <c r="C45" s="74">
        <v>17</v>
      </c>
      <c r="D45" s="74">
        <v>83.529411764705884</v>
      </c>
      <c r="E45" s="74">
        <v>167.11764705882354</v>
      </c>
      <c r="F45" s="42">
        <v>125.32352941176471</v>
      </c>
    </row>
    <row r="46" spans="2:7" x14ac:dyDescent="0.25">
      <c r="B46" s="53" t="s">
        <v>78</v>
      </c>
      <c r="C46" s="45">
        <v>188</v>
      </c>
      <c r="D46" s="46">
        <v>83.485638297872342</v>
      </c>
      <c r="E46" s="46">
        <v>177.34840425531914</v>
      </c>
      <c r="F46" s="96">
        <v>130.41702127659573</v>
      </c>
    </row>
  </sheetData>
  <mergeCells count="6">
    <mergeCell ref="B2:G4"/>
    <mergeCell ref="C5:G5"/>
    <mergeCell ref="B7:G8"/>
    <mergeCell ref="C9:G11"/>
    <mergeCell ref="B37:F37"/>
    <mergeCell ref="B15:F15"/>
  </mergeCells>
  <pageMargins left="0.7" right="0.7" top="0.75" bottom="0.75" header="0.3" footer="0.3"/>
  <pageSetup paperSize="9" scale="5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FA5F7A0F0864A9D53D3231278B4CD" ma:contentTypeVersion="16" ma:contentTypeDescription="Crée un document." ma:contentTypeScope="" ma:versionID="d42bf8e3a11d8c6da784642a04d57141">
  <xsd:schema xmlns:xsd="http://www.w3.org/2001/XMLSchema" xmlns:xs="http://www.w3.org/2001/XMLSchema" xmlns:p="http://schemas.microsoft.com/office/2006/metadata/properties" xmlns:ns2="930484b0-7225-47be-891f-e56e4f3483ef" xmlns:ns3="14ab1862-bc14-471d-bbda-99f8086e065b" targetNamespace="http://schemas.microsoft.com/office/2006/metadata/properties" ma:root="true" ma:fieldsID="5709080123ce9e87909afa69cb546a7a" ns2:_="" ns3:_="">
    <xsd:import namespace="930484b0-7225-47be-891f-e56e4f3483ef"/>
    <xsd:import namespace="14ab1862-bc14-471d-bbda-99f8086e0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484b0-7225-47be-891f-e56e4f348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1589929-6fc7-41fa-b0a9-9623bffbc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b1862-bc14-471d-bbda-99f8086e06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98e54b-ba91-414c-baf5-4ad1575a3f13}" ma:internalName="TaxCatchAll" ma:showField="CatchAllData" ma:web="14ab1862-bc14-471d-bbda-99f8086e0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ab1862-bc14-471d-bbda-99f8086e065b" xsi:nil="true"/>
    <lcf76f155ced4ddcb4097134ff3c332f xmlns="930484b0-7225-47be-891f-e56e4f3483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4C41D6-B1A5-49E0-94B2-1DA37D1C8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BBD6CC-6669-41AB-89CD-C0A156F00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0484b0-7225-47be-891f-e56e4f3483ef"/>
    <ds:schemaRef ds:uri="14ab1862-bc14-471d-bbda-99f8086e0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639477-240C-4BA9-BA70-551B3D461378}">
  <ds:schemaRefs>
    <ds:schemaRef ds:uri="http://schemas.microsoft.com/office/2006/metadata/properties"/>
    <ds:schemaRef ds:uri="http://schemas.microsoft.com/office/infopath/2007/PartnerControls"/>
    <ds:schemaRef ds:uri="14ab1862-bc14-471d-bbda-99f8086e065b"/>
    <ds:schemaRef ds:uri="930484b0-7225-47be-891f-e56e4f3483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Offre d'hébergements - 17</vt:lpstr>
      <vt:lpstr>Freq. Hôtels | 17</vt:lpstr>
      <vt:lpstr>Freq. Camping  | 17</vt:lpstr>
      <vt:lpstr>Tarifs | 17</vt:lpstr>
      <vt:lpstr>'Freq. Hôtels | 17'!Zone_d_impression</vt:lpstr>
      <vt:lpstr>'Offre d''hébergements - 17'!Zone_d_impression</vt:lpstr>
      <vt:lpstr>'Tarifs | 17'!Zone_d_impression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 Bismes</dc:creator>
  <cp:keywords/>
  <dc:description/>
  <cp:lastModifiedBy>Karine BISMES</cp:lastModifiedBy>
  <cp:revision/>
  <dcterms:created xsi:type="dcterms:W3CDTF">2019-07-31T07:15:33Z</dcterms:created>
  <dcterms:modified xsi:type="dcterms:W3CDTF">2023-05-22T14:19:09Z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0x0101001B0FA5F7A0F0864A9D53D3231278B4CD</vt:lpwstr>
  </property>
  <property fmtid="{D5CDD505-2E9C-101B-9397-08002B2CF9AE}" pid="3" name="MediaServiceImageTags">
    <vt:lpwstr/>
  </property>
</Properties>
</file>